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showInkAnnotation="0" codeName="Ten_skoroszyt" defaultThemeVersion="124226"/>
  <mc:AlternateContent xmlns:mc="http://schemas.openxmlformats.org/markup-compatibility/2006">
    <mc:Choice Requires="x15">
      <x15ac:absPath xmlns:x15ac="http://schemas.microsoft.com/office/spreadsheetml/2010/11/ac" url="I:\sprawy komórek zaangażowanych we wdrażanie FUE\DOI\OIK\Komitet Sterujący\5.Tryb obiegowy KS\POIiŚ\I tura\"/>
    </mc:Choice>
  </mc:AlternateContent>
  <xr:revisionPtr revIDLastSave="0" documentId="8_{44A9872B-1E24-44C5-8465-2FB533D493FB}" xr6:coauthVersionLast="47" xr6:coauthVersionMax="47" xr10:uidLastSave="{00000000-0000-0000-0000-000000000000}"/>
  <bookViews>
    <workbookView xWindow="-110" yWindow="-110" windowWidth="19420" windowHeight="10420" xr2:uid="{00000000-000D-0000-FFFF-FFFF00000000}"/>
  </bookViews>
  <sheets>
    <sheet name="Informacje ogólne" sheetId="2" r:id="rId1"/>
    <sheet name="Arkusz1" sheetId="190" state="hidden" r:id="rId2"/>
    <sheet name="Arkusz5" sheetId="184" state="hidden" r:id="rId3"/>
    <sheet name="Kryteria horyzontalne" sheetId="95" r:id="rId4"/>
    <sheet name="Kryteria 9.2 formalne dodatk." sheetId="192" r:id="rId5"/>
    <sheet name="Kryteria 9.2 merytoryczne" sheetId="193" r:id="rId6"/>
    <sheet name="Kryteria 9.2 onkologia" sheetId="194" r:id="rId7"/>
    <sheet name="Arkusz3" sheetId="202" state="hidden" r:id="rId8"/>
    <sheet name="Arkusz4" sheetId="203" state="hidden" r:id="rId9"/>
    <sheet name="Kryteria 9.2 kardiologia" sheetId="205" r:id="rId10"/>
    <sheet name="POIiŚ.9.P.282" sheetId="191" r:id="rId11"/>
    <sheet name="Planowane działania" sheetId="108" r:id="rId12"/>
    <sheet name="Arkusz6" sheetId="204" state="hidden" r:id="rId13"/>
    <sheet name="Arkusz2" sheetId="197" state="hidden" r:id="rId14"/>
    <sheet name="ZAŁ. 1" sheetId="104" r:id="rId15"/>
    <sheet name="Zał. 2" sheetId="198"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4" hidden="1">'ZAŁ. 1'!$A$1:$N$707</definedName>
    <definedName name="a">'[2]Informacje ogólne'!$K$123:$K$126</definedName>
    <definedName name="CT" localSheetId="3">'[3]Informacje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3">[3]Konkurs!$N$58:$N$59</definedName>
    <definedName name="fundusz" localSheetId="11">#REF!</definedName>
    <definedName name="fundusz" localSheetId="14">#REF!</definedName>
    <definedName name="fundusz">#REF!</definedName>
    <definedName name="g">'[4]Informacje ogólne'!$K$119:$K$122</definedName>
    <definedName name="h">'[4]Informacje ogólne'!$K$99:$K$116</definedName>
    <definedName name="j">'[4]Informacje ogólne'!$N$106:$N$111</definedName>
    <definedName name="_xlnm.Criteria" localSheetId="11">#REF!</definedName>
    <definedName name="_xlnm.Criteria" localSheetId="14">#REF!</definedName>
    <definedName name="_xlnm.Criteria">#REF!</definedName>
    <definedName name="lata">[6]słownik!$B$2:$B$10</definedName>
    <definedName name="miesiąceKwartały">[6]słownik!$D$2:$D$17</definedName>
    <definedName name="narzedzia_PP_cale" localSheetId="3">'[3]Informacje ogólne'!$M$130:$M$166</definedName>
    <definedName name="narzedzia_PP_cale">'Informacje ogólne'!#REF!</definedName>
    <definedName name="_xlnm.Print_Area" localSheetId="3">'Kryteria horyzontalne'!$A$1:$E$30</definedName>
    <definedName name="_xlnm.Print_Area" localSheetId="11">'Planowane działania'!$A$1:$I$5</definedName>
    <definedName name="_xlnm.Print_Area" localSheetId="14">'ZAŁ. 1'!$A$1:$N$284</definedName>
    <definedName name="PI" localSheetId="3">'[3]Informacje ogólne'!$N$105:$N$110</definedName>
    <definedName name="PI">'Informacje ogólne'!#REF!</definedName>
    <definedName name="PPP">'[7]Informacje ogólne'!$K$140:$K$176</definedName>
    <definedName name="prog_oper">[6]słownik!$W$2:$W$19</definedName>
    <definedName name="Programy" localSheetId="3">'[3]Informacje ogólne'!$K$105:$K$122</definedName>
    <definedName name="Programy" localSheetId="11">'[8]Informacje ogólne'!$K$92:$K$109</definedName>
    <definedName name="Programy" localSheetId="14">'[8]Informacje ogólne'!$K$92:$K$109</definedName>
    <definedName name="Programy">'Informacje ogólne'!#REF!</definedName>
    <definedName name="skroty_PI" localSheetId="3">'[3]Informacje ogólne'!$N$112:$N$117</definedName>
    <definedName name="skroty_PI" localSheetId="11">'[8]Informacje ogólne'!$N$99:$N$104</definedName>
    <definedName name="skroty_PI" localSheetId="14">'[8]Informacje ogólne'!$N$99:$N$104</definedName>
    <definedName name="skroty_PI">'Informacje ogólne'!#REF!</definedName>
    <definedName name="skroty_PP" localSheetId="3">'[3]Informacje ogólne'!$K$130:$K$166</definedName>
    <definedName name="skroty_PP" localSheetId="11">'[8]Informacje ogólne'!$K$117:$K$153</definedName>
    <definedName name="skroty_PP" localSheetId="14">'[8]Informacje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3">[3]Konkurs!$M$56:$M$72</definedName>
    <definedName name="wojewodztwa" localSheetId="11">#REF!</definedName>
    <definedName name="wojewodztwa" localSheetId="14">#REF!</definedName>
    <definedName name="wojewodztwa">#REF!</definedName>
    <definedName name="y">'[4]Informacje ogólne'!$K$124:$K$160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1" i="191" l="1"/>
  <c r="K41" i="191"/>
  <c r="K40" i="191"/>
  <c r="K45" i="191"/>
  <c r="K38" i="191" s="1"/>
  <c r="L38" i="191" s="1"/>
  <c r="I55" i="191" s="1"/>
  <c r="J40" i="191"/>
  <c r="I40" i="191"/>
  <c r="H40" i="191"/>
  <c r="G40" i="191"/>
  <c r="F40" i="191"/>
  <c r="E40" i="191"/>
  <c r="D40" i="191"/>
  <c r="L39" i="191"/>
  <c r="L40" i="191" l="1"/>
  <c r="A8" i="192" l="1"/>
  <c r="I575" i="104" l="1"/>
  <c r="I577" i="104"/>
  <c r="I570" i="104"/>
  <c r="I571" i="104" s="1"/>
  <c r="I569" i="104"/>
  <c r="I566" i="104"/>
  <c r="I567" i="104" s="1"/>
  <c r="K308" i="104"/>
  <c r="F296" i="104"/>
  <c r="H294" i="104"/>
  <c r="H296" i="104" s="1"/>
  <c r="D294" i="104"/>
</calcChain>
</file>

<file path=xl/sharedStrings.xml><?xml version="1.0" encoding="utf-8"?>
<sst xmlns="http://schemas.openxmlformats.org/spreadsheetml/2006/main" count="6999" uniqueCount="4209">
  <si>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</si>
  <si>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</si>
  <si>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</si>
  <si>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</si>
  <si>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</si>
  <si>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</si>
  <si>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</si>
  <si>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</si>
  <si>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</si>
  <si>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</si>
  <si>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</si>
  <si>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</si>
  <si>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</si>
  <si>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</si>
  <si>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</si>
  <si>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</si>
  <si>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</si>
  <si>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</si>
  <si>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</si>
  <si>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</si>
  <si>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</si>
  <si>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</si>
  <si>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</si>
  <si>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</si>
  <si>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</si>
  <si>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</si>
  <si>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</si>
  <si>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</si>
  <si>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</si>
  <si>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</si>
  <si>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</si>
  <si>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</si>
  <si>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</si>
  <si>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</si>
  <si>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</si>
  <si>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</si>
  <si>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</si>
  <si>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</si>
  <si>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</si>
  <si>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</si>
  <si>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</si>
  <si>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</si>
  <si>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</si>
  <si>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</si>
  <si>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</si>
  <si>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</si>
  <si>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</si>
  <si>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</si>
  <si>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</si>
  <si>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</si>
  <si>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</si>
  <si>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</si>
  <si>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</si>
  <si>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</si>
  <si>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</si>
  <si>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</si>
  <si>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</si>
  <si>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</si>
  <si>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</si>
  <si>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</si>
  <si>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</si>
  <si>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</si>
  <si>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</si>
  <si>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</si>
  <si>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</si>
  <si>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</si>
  <si>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</si>
  <si>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</si>
  <si>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</si>
  <si>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</si>
  <si>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</si>
  <si>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</si>
  <si>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</si>
  <si>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</si>
  <si>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</si>
  <si>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</si>
  <si>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</si>
  <si>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</si>
  <si>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</si>
  <si>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</si>
  <si>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</si>
  <si>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</si>
  <si>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</si>
  <si>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</si>
  <si>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</si>
  <si>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</si>
  <si>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</si>
  <si>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</si>
  <si>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</si>
  <si>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</si>
  <si>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</si>
  <si>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</si>
  <si>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</si>
  <si>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</si>
  <si>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</si>
  <si>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</si>
  <si>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</si>
  <si>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</si>
  <si>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</si>
  <si>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</si>
  <si>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</si>
  <si>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</si>
  <si>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</si>
  <si>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</si>
  <si>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</si>
  <si>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</si>
  <si>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</si>
  <si>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</si>
  <si>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</si>
  <si>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</si>
  <si>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</si>
  <si>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</si>
  <si>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</si>
  <si>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</si>
  <si>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</si>
  <si>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</si>
  <si>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</si>
  <si>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</si>
  <si>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</si>
  <si>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</si>
  <si>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</si>
  <si>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</si>
  <si>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</si>
  <si>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</si>
  <si>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</si>
  <si>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</si>
  <si>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</si>
  <si>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</si>
  <si>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</si>
  <si>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</si>
  <si>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</si>
  <si>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</si>
  <si>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</si>
  <si>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</si>
  <si>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</si>
  <si>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</si>
  <si>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</si>
  <si>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</si>
  <si>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</si>
  <si>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</si>
  <si>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</si>
  <si>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</si>
  <si>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</si>
  <si>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</si>
  <si>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</si>
  <si>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</si>
  <si>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</si>
  <si>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</si>
  <si>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</si>
  <si>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</si>
  <si>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</si>
  <si>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</si>
  <si>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</si>
  <si>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</si>
  <si>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</si>
  <si>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</si>
  <si>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</si>
  <si>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</si>
  <si>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</si>
  <si>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</si>
  <si>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</si>
  <si>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</si>
  <si>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</si>
  <si>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</si>
  <si>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</si>
  <si>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</si>
  <si>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</si>
  <si>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</si>
  <si>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</si>
  <si>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</si>
  <si>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</si>
  <si>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</si>
  <si>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</si>
  <si>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</si>
  <si>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</si>
  <si>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</si>
  <si>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</si>
  <si>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</si>
  <si>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</si>
  <si>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</si>
  <si>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</si>
  <si>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</si>
  <si>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</si>
  <si>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</si>
  <si>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</si>
  <si>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</si>
  <si>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</si>
  <si>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</si>
  <si>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</si>
  <si>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</si>
  <si>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</si>
  <si>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</si>
  <si>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</si>
  <si>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</si>
  <si>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</si>
  <si>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</si>
  <si>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</si>
  <si>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</si>
  <si>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</si>
  <si>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</si>
  <si>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</si>
  <si>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</si>
  <si>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</si>
  <si>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</si>
  <si>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</si>
  <si>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</si>
  <si>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</si>
  <si>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</si>
  <si>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</si>
  <si>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</si>
  <si>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</si>
  <si>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</si>
  <si>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</si>
  <si>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</si>
  <si>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</si>
  <si>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</si>
  <si>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</si>
  <si>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</si>
  <si>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</si>
  <si>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</si>
  <si>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</si>
  <si>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</si>
  <si>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</si>
  <si>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</si>
  <si>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</si>
  <si>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</si>
  <si>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</si>
  <si>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</si>
  <si>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</si>
  <si>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</si>
  <si>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</si>
  <si>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</si>
  <si>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</si>
  <si>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</si>
  <si>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</si>
  <si>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</si>
  <si>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</si>
  <si>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</si>
  <si>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</si>
  <si>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</si>
  <si>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</si>
  <si>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</si>
  <si>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</si>
  <si>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</si>
  <si>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</si>
  <si>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</si>
  <si>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</si>
  <si>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</si>
  <si>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</si>
  <si>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</si>
  <si>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</si>
  <si>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</si>
  <si>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</si>
  <si>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</si>
  <si>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</si>
  <si>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</si>
  <si>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</si>
  <si>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</si>
  <si>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</si>
  <si>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</si>
  <si>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</si>
  <si>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</si>
  <si>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</si>
  <si>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</si>
  <si>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</si>
  <si>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</si>
  <si>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</si>
  <si>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</si>
  <si>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</si>
  <si>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</si>
  <si>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</si>
  <si>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</si>
  <si>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</si>
  <si>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</si>
  <si>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</si>
  <si>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</si>
  <si>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</si>
  <si>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</si>
  <si>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</si>
  <si>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</si>
  <si>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</si>
  <si>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</si>
  <si>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</si>
  <si>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</si>
  <si>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</si>
  <si>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</si>
  <si>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</si>
  <si>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</si>
  <si>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</si>
  <si>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</si>
  <si>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</si>
  <si>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</si>
  <si>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</si>
  <si>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</si>
  <si>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</si>
  <si>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</si>
  <si>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</si>
  <si>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</si>
  <si>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</si>
  <si>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</si>
  <si>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</si>
  <si>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</si>
  <si>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</si>
  <si>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</si>
  <si>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</si>
  <si>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</si>
  <si>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</si>
  <si>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</si>
  <si>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</si>
  <si>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</si>
  <si>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</si>
  <si>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</si>
  <si>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</si>
  <si>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</si>
  <si>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</si>
  <si>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</si>
  <si>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</si>
  <si>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</si>
  <si>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</si>
  <si>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</si>
  <si>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</si>
  <si>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</si>
  <si>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</si>
  <si>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</si>
  <si>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</si>
  <si>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</si>
  <si>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</si>
  <si>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</si>
  <si>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</si>
  <si>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</si>
  <si>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</si>
  <si>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</si>
  <si>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</si>
  <si>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</si>
  <si>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</si>
  <si>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</si>
  <si>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</si>
  <si>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</si>
  <si>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</si>
  <si>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</si>
  <si>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</si>
  <si>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</si>
  <si>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</si>
  <si>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</si>
  <si>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</si>
  <si>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</si>
  <si>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</si>
  <si>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</si>
  <si>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</si>
  <si>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</si>
  <si>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</si>
  <si>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</si>
  <si>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</si>
  <si>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</si>
  <si>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</si>
  <si>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</si>
  <si>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</si>
  <si>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</si>
  <si>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</si>
  <si>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</si>
  <si>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</si>
  <si>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</si>
  <si>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</si>
  <si>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</si>
  <si>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</si>
  <si>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</si>
  <si>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</si>
  <si>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</si>
  <si>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</si>
  <si>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</si>
  <si>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</si>
  <si>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</si>
  <si>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</si>
  <si>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</si>
  <si>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</si>
  <si>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</si>
  <si>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</si>
  <si>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</si>
  <si>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</si>
  <si>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</si>
  <si>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</si>
  <si>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</si>
  <si>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</si>
  <si>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</si>
  <si>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</si>
  <si>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</si>
  <si>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</si>
  <si>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</si>
  <si>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</si>
  <si>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</si>
  <si>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</si>
  <si>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</si>
  <si>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</si>
  <si>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</si>
  <si>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</si>
  <si>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</si>
  <si>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</si>
  <si>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</si>
  <si>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</si>
  <si>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</si>
  <si>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</si>
  <si>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</si>
  <si>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</si>
  <si>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</si>
  <si>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</si>
  <si>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</si>
  <si>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</si>
  <si>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</si>
  <si>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</si>
  <si>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</si>
  <si>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</si>
  <si>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</si>
  <si>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</si>
  <si>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</si>
  <si>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</si>
  <si>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</si>
  <si>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</si>
  <si>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</si>
  <si>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</si>
  <si>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</si>
  <si>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</si>
  <si>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</si>
  <si>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</si>
  <si>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</si>
  <si>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</si>
  <si>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</si>
  <si>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</si>
  <si>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</si>
  <si>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</si>
  <si>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</si>
  <si>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</si>
  <si>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</si>
  <si>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</si>
  <si>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</si>
  <si>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</si>
  <si>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</si>
  <si>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</si>
  <si>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</si>
  <si>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</si>
  <si>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</si>
  <si>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</si>
  <si>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</si>
  <si>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</si>
  <si>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</si>
  <si>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</si>
  <si>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</si>
  <si>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</si>
  <si>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</si>
  <si>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</si>
  <si>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</si>
  <si>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</si>
  <si>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</si>
  <si>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</si>
  <si>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</si>
  <si>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</si>
  <si>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</si>
  <si>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</si>
  <si>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</si>
  <si>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</si>
  <si>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</si>
  <si>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</si>
  <si>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</si>
  <si>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</si>
  <si>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</si>
  <si>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</si>
  <si>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</si>
  <si>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</si>
  <si>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</si>
  <si>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</si>
  <si>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</si>
  <si>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</si>
  <si>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</si>
  <si>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</si>
  <si>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</si>
  <si>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</si>
  <si>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</si>
  <si>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</si>
  <si>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</si>
  <si>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</si>
  <si>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</si>
  <si>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</si>
  <si>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</si>
  <si>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</si>
  <si>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</si>
  <si>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</si>
  <si>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</si>
  <si>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</si>
  <si>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</si>
  <si>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</si>
  <si>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</si>
  <si>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</si>
  <si>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</si>
  <si>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</si>
  <si>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</si>
  <si>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</si>
  <si>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</si>
  <si>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</si>
  <si>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</si>
  <si>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</si>
  <si>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</si>
  <si>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</si>
  <si>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</si>
  <si>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</si>
  <si>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</si>
  <si>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</si>
  <si>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</si>
  <si>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</si>
  <si>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</si>
  <si>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</si>
  <si>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</si>
  <si>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</si>
  <si>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</si>
  <si>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</si>
  <si>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</si>
  <si>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</si>
  <si>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</si>
  <si>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</si>
  <si>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</si>
  <si>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</si>
  <si>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</si>
  <si>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</si>
  <si>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</si>
  <si>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</si>
  <si>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</si>
  <si>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</si>
  <si>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</si>
  <si>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</si>
  <si>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</si>
  <si>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</si>
  <si>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</si>
  <si>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</si>
  <si>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</si>
  <si>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</si>
  <si>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</si>
  <si>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</si>
  <si>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</si>
  <si>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</si>
  <si>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</si>
  <si>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</si>
  <si>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</si>
  <si>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</si>
  <si>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</si>
  <si>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</si>
  <si>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</si>
  <si>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</si>
  <si>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</si>
  <si>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</si>
  <si>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</si>
  <si>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</si>
  <si>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</si>
  <si>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</si>
  <si>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</si>
  <si>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</si>
  <si>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</si>
  <si>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</si>
  <si>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</si>
  <si>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</si>
  <si>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</si>
  <si>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</si>
  <si>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</si>
  <si>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</si>
  <si>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</si>
  <si>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</si>
  <si>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</si>
  <si>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</si>
  <si>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</si>
  <si>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</si>
  <si>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</si>
  <si>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</si>
  <si>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</si>
  <si>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</si>
  <si>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</si>
  <si>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</si>
  <si>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</si>
  <si>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</si>
  <si>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</si>
  <si>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</si>
  <si>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</si>
  <si>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</si>
  <si>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</si>
  <si>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</si>
  <si>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</si>
  <si>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</si>
  <si>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</si>
  <si>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</si>
  <si>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</si>
  <si>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</si>
  <si>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</si>
  <si>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</si>
  <si>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</si>
  <si>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</si>
  <si>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</si>
  <si>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</si>
  <si>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</si>
  <si>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</si>
  <si>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</si>
  <si>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</si>
  <si>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</si>
  <si>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</si>
  <si>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</si>
  <si>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</si>
  <si>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</si>
  <si>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</si>
  <si>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</si>
  <si>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</si>
  <si>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</si>
  <si>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</si>
  <si>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</si>
  <si>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</si>
  <si>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</si>
  <si>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</si>
  <si>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</si>
  <si>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</si>
  <si>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</si>
  <si>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</si>
  <si>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</si>
  <si>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</si>
  <si>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</si>
  <si>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</si>
  <si>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</si>
  <si>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</si>
  <si>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</si>
  <si>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</si>
  <si>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</si>
  <si>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</si>
  <si>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</si>
  <si>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</si>
  <si>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</si>
  <si>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</si>
  <si>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</si>
  <si>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</si>
  <si>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</si>
  <si>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</si>
  <si>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</si>
  <si>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</si>
  <si>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</si>
  <si>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</si>
  <si>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</si>
  <si>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</si>
  <si>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</si>
  <si>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</si>
  <si>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</si>
  <si>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</si>
  <si>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</si>
  <si>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</si>
  <si>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</si>
  <si>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</si>
  <si>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</si>
  <si>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</si>
  <si>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</si>
  <si>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</si>
  <si>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</si>
  <si>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</si>
  <si>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</si>
  <si>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</si>
  <si>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</si>
  <si>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</si>
  <si>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</si>
  <si>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</si>
  <si>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</si>
  <si>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</si>
  <si>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</si>
  <si>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</si>
  <si>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</si>
  <si>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</si>
  <si>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</si>
  <si>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</si>
  <si>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</si>
  <si>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</si>
  <si>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</si>
  <si>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</si>
  <si>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</si>
  <si>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</si>
  <si>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</si>
  <si>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</si>
  <si>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</si>
  <si>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</si>
  <si>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</si>
  <si>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</si>
  <si>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</si>
  <si>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</si>
  <si>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</si>
  <si>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</si>
  <si>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</si>
  <si>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</si>
  <si>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</si>
  <si>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</si>
  <si>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</si>
  <si>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</si>
  <si>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</si>
  <si>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</si>
  <si>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</si>
  <si>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</si>
  <si>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</si>
  <si>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</si>
  <si>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</si>
  <si>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</si>
  <si>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</si>
  <si>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</si>
  <si>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</si>
  <si>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</si>
  <si>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</si>
  <si>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</si>
  <si>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</si>
  <si>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</si>
  <si>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</si>
  <si>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</si>
  <si>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</si>
  <si>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</si>
  <si>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</si>
  <si>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</si>
  <si>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</si>
  <si>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</si>
  <si>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</si>
  <si>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</si>
  <si>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</si>
  <si>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</si>
  <si>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</si>
  <si>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</si>
  <si>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</si>
  <si>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</si>
  <si>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</si>
  <si>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</si>
  <si>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</si>
  <si>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</si>
  <si>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</si>
  <si>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</si>
  <si>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</si>
  <si>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</si>
  <si>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</si>
  <si>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</si>
  <si>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</si>
  <si>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</si>
  <si>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</si>
  <si>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</si>
  <si>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</si>
  <si>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</si>
  <si>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</si>
  <si>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</si>
  <si>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</si>
  <si>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</si>
  <si>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</si>
  <si>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</si>
  <si>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</si>
  <si>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</si>
  <si>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</si>
  <si>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</si>
  <si>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</si>
  <si>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</si>
  <si>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</si>
  <si>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</si>
  <si>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</si>
  <si>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</si>
  <si>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</si>
  <si>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</si>
  <si>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</si>
  <si>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</si>
  <si>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</si>
  <si>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</si>
  <si>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</si>
  <si>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</si>
  <si>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</si>
  <si>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</si>
  <si>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</si>
  <si>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</si>
  <si>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</si>
  <si>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</si>
  <si>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</si>
  <si>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</si>
  <si>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</si>
  <si>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</si>
  <si>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</si>
  <si>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</si>
  <si>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</si>
  <si>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</si>
  <si>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</si>
  <si>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</si>
  <si>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</si>
  <si>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</si>
  <si>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</si>
  <si>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</si>
  <si>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</si>
  <si>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</si>
  <si>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</si>
  <si>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</si>
  <si>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</si>
  <si>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</si>
  <si>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</si>
  <si>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</si>
  <si>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</si>
  <si>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</si>
  <si>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</si>
  <si>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</si>
  <si>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</si>
  <si>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</si>
  <si>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</si>
  <si>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</si>
  <si>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</si>
  <si>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</si>
  <si>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</si>
  <si>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</si>
  <si>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</si>
  <si>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</si>
  <si>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</si>
  <si>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</si>
  <si>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</si>
  <si>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</si>
  <si>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</si>
  <si>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</si>
  <si>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</si>
  <si>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</si>
  <si>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</si>
  <si>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</si>
  <si>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</si>
  <si>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</si>
  <si>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</si>
  <si>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</si>
  <si>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</si>
  <si>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</si>
  <si>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</si>
  <si>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</si>
  <si>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</si>
  <si>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</si>
  <si>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</si>
  <si>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</si>
  <si>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</si>
  <si>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</si>
  <si>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</si>
  <si>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</si>
  <si>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</si>
  <si>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</si>
  <si>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</si>
  <si>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</si>
  <si>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</si>
  <si>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</si>
  <si>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</si>
  <si>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</si>
  <si>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</si>
  <si>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</si>
  <si>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</si>
  <si>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</si>
  <si>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</si>
  <si>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</si>
  <si>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</si>
  <si>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</si>
  <si>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</si>
  <si>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</si>
  <si>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</si>
  <si>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</si>
  <si>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</si>
  <si>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</si>
  <si>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</si>
  <si>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</si>
  <si>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</si>
  <si>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</si>
  <si>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</si>
  <si>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</si>
  <si>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</si>
  <si>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</si>
  <si>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</si>
  <si>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</si>
  <si>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</si>
  <si>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</si>
  <si>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</si>
  <si>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</si>
  <si>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</si>
  <si>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</si>
  <si>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</si>
  <si>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</si>
  <si>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</si>
  <si>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</si>
  <si>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</si>
  <si>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</si>
  <si>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</si>
  <si>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</si>
  <si>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</si>
  <si>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</si>
  <si>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</si>
  <si>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</si>
  <si>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</si>
  <si>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</si>
  <si>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</si>
  <si>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</si>
  <si>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</si>
  <si>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</si>
  <si>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</si>
  <si>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</si>
  <si>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</si>
  <si>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</si>
  <si>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</si>
  <si>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</si>
  <si>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</si>
  <si>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</si>
  <si>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</si>
  <si>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</si>
  <si>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</si>
  <si>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</si>
  <si>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</si>
  <si>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</si>
  <si>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</si>
  <si>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</si>
  <si>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</si>
  <si>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</si>
  <si>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</si>
  <si>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</si>
  <si>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</si>
  <si>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</si>
  <si>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</si>
  <si>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</si>
  <si>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</si>
  <si>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</si>
  <si>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</si>
  <si>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</si>
  <si>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</si>
  <si>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</si>
  <si>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</si>
  <si>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</si>
  <si>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</si>
  <si>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</si>
  <si>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</si>
  <si>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</si>
  <si>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</si>
  <si>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</si>
  <si>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</si>
  <si>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</si>
  <si>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</si>
  <si>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</si>
  <si>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</si>
  <si>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</si>
  <si>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</si>
  <si>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</si>
  <si>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</si>
  <si>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</si>
  <si>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</si>
  <si>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</si>
  <si>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</si>
  <si>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</si>
  <si>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</si>
  <si>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</si>
  <si>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</si>
  <si>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</si>
  <si>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</si>
  <si>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</si>
  <si>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</si>
  <si>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</si>
  <si>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</si>
  <si>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</si>
  <si>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</si>
  <si>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</si>
  <si>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</si>
  <si>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</si>
  <si>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</si>
  <si>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</si>
  <si>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</si>
  <si>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</si>
  <si>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</si>
  <si>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</si>
  <si>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</si>
  <si>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</si>
  <si>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</si>
  <si>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</si>
  <si>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</si>
  <si>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</si>
  <si>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</si>
  <si>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</si>
  <si>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</si>
  <si>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</si>
  <si>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</si>
  <si>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</si>
  <si>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</si>
  <si>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</si>
  <si>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</si>
  <si>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</si>
  <si>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</si>
  <si>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</si>
  <si>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</si>
  <si>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</si>
  <si>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</si>
  <si>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</si>
  <si>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</si>
  <si>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</si>
  <si>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</si>
  <si>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</si>
  <si>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</si>
  <si>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</si>
  <si>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</si>
  <si>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</si>
  <si>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</si>
  <si>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</si>
  <si>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</si>
  <si>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</si>
  <si>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</si>
  <si>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</si>
  <si>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</si>
  <si>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</si>
  <si>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</si>
  <si>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</si>
  <si>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</si>
  <si>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</si>
  <si>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</si>
  <si>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</si>
  <si>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</si>
  <si>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</si>
  <si>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</si>
  <si>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</si>
  <si>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</si>
  <si>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</si>
  <si>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</si>
  <si>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</si>
  <si>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</si>
  <si>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</si>
  <si>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</si>
  <si>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</si>
  <si>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</si>
  <si>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</si>
  <si>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</si>
  <si>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</si>
  <si>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</si>
  <si>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</si>
  <si>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</si>
  <si>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</si>
  <si>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</si>
  <si>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</si>
  <si>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</si>
  <si>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</si>
  <si>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</si>
  <si>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Wybrzeże Armii Krajowej 15</t>
  </si>
  <si>
    <t xml:space="preserve">KRYTERIA WYBORU PROJEKTÓW - Horyzontalne </t>
  </si>
  <si>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</si>
  <si>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</si>
  <si>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</si>
  <si>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</si>
  <si>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</si>
  <si>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</si>
  <si>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</si>
  <si>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</si>
  <si>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</si>
  <si>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</si>
  <si>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</si>
  <si>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</si>
  <si>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</si>
  <si>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</si>
  <si>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</si>
  <si>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</si>
  <si>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</si>
  <si>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</si>
  <si>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</si>
  <si>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</si>
  <si>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</si>
  <si>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</si>
  <si>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</si>
  <si>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</si>
  <si>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</si>
  <si>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</si>
  <si>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</si>
  <si>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</si>
  <si>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</si>
  <si>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</si>
  <si>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</si>
  <si>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</si>
  <si>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</si>
  <si>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</si>
  <si>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Zgodność projektu ze Strategią Unii Europejskiej dla regionu Morza Bałtyckiego (SUE RMB)</t>
  </si>
  <si>
    <t>Udzielanie świadczeń opieki zdrowotnej finansowanych ze środków publicznych</t>
  </si>
  <si>
    <t>Informatyczne systemy szpitalne</t>
  </si>
  <si>
    <t>Kryteria premiują projekty zakładające rozwiązania przyczyniające się do poprawy efektywności energetycznej, w szczególności do obniżenia zużycia energii lub efektywniejszego jej wykorzystywania lub zmniejszenia energochłonności obiektu.</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</si>
  <si>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</si>
  <si>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</si>
  <si>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</si>
  <si>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</si>
  <si>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</si>
  <si>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</si>
  <si>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</si>
  <si>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</si>
  <si>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</si>
  <si>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</si>
  <si>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</si>
  <si>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</si>
  <si>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</si>
  <si>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</si>
  <si>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</si>
  <si>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</si>
  <si>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</si>
  <si>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</si>
  <si>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</si>
  <si>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</si>
  <si>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</si>
  <si>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</si>
  <si>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</si>
  <si>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</si>
  <si>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</si>
  <si>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</si>
  <si>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</si>
  <si>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</si>
  <si>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</si>
  <si>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</si>
  <si>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</si>
  <si>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</si>
  <si>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</si>
  <si>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</si>
  <si>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</si>
  <si>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</si>
  <si>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</si>
  <si>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</si>
  <si>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</si>
  <si>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</si>
  <si>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</si>
  <si>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</si>
  <si>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</si>
  <si>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</si>
  <si>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</si>
  <si>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</si>
  <si>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</si>
  <si>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</si>
  <si>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</si>
  <si>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</si>
  <si>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</si>
  <si>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Szaserów 128</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</si>
  <si>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</si>
  <si>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</si>
  <si>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</si>
  <si>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</si>
  <si>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</si>
  <si>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</si>
  <si>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</si>
  <si>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</si>
  <si>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</si>
  <si>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</si>
  <si>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</si>
  <si>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</si>
  <si>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</si>
  <si>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</si>
  <si>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</si>
  <si>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</si>
  <si>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</si>
  <si>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</si>
  <si>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</si>
  <si>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</si>
  <si>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</si>
  <si>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</si>
  <si>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</si>
  <si>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</si>
  <si>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</si>
  <si>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</si>
  <si>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</si>
  <si>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</si>
  <si>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</si>
  <si>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</si>
  <si>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</si>
  <si>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</si>
  <si>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</si>
  <si>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</si>
  <si>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</si>
  <si>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</si>
  <si>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</si>
  <si>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Planowana alokacja [PLN]</t>
  </si>
  <si>
    <t>Mapa potrzeb zdrowotnych, z której wynika potrzeba realizacji konkursu/projektu pozakonkursowego</t>
  </si>
  <si>
    <t>wkład krajowy (dotyczy wydatków kwalifikowalnych)</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</si>
  <si>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</si>
  <si>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</si>
  <si>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</si>
  <si>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</si>
  <si>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</si>
  <si>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</si>
  <si>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</si>
  <si>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</si>
  <si>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</si>
  <si>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</si>
  <si>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</si>
  <si>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</si>
  <si>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</si>
  <si>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</si>
  <si>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</si>
  <si>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</si>
  <si>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</si>
  <si>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</si>
  <si>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</si>
  <si>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</si>
  <si>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</si>
  <si>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</si>
  <si>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</si>
  <si>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</si>
  <si>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</si>
  <si>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</si>
  <si>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</si>
  <si>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</si>
  <si>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</si>
  <si>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</si>
  <si>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</si>
  <si>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</si>
  <si>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</si>
  <si>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</si>
  <si>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</si>
  <si>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</si>
  <si>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</si>
  <si>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</si>
  <si>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</si>
  <si>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</si>
  <si>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</si>
  <si>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</si>
  <si>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</si>
  <si>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</si>
  <si>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</si>
  <si>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</si>
  <si>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</si>
  <si>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</si>
  <si>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</si>
  <si>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</si>
  <si>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</si>
  <si>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</si>
  <si>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</si>
  <si>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</si>
  <si>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</si>
  <si>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</si>
  <si>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</si>
  <si>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</si>
  <si>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</si>
  <si>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</si>
  <si>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</si>
  <si>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</si>
  <si>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</si>
  <si>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</si>
  <si>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</si>
  <si>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</si>
  <si>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</si>
  <si>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</si>
  <si>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</si>
  <si>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</si>
  <si>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</si>
  <si>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</si>
  <si>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</si>
  <si>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Żeromskiego 28</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</si>
  <si>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</si>
  <si>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</si>
  <si>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</si>
  <si>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</si>
  <si>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</si>
  <si>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</si>
  <si>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</si>
  <si>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</si>
  <si>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</si>
  <si>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</si>
  <si>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</si>
  <si>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</si>
  <si>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</si>
  <si>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</si>
  <si>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</si>
  <si>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</si>
  <si>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</si>
  <si>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</si>
  <si>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</si>
  <si>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</si>
  <si>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</si>
  <si>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</si>
  <si>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</si>
  <si>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</si>
  <si>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</si>
  <si>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</si>
  <si>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</si>
  <si>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</si>
  <si>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</si>
  <si>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</si>
  <si>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</si>
  <si>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</si>
  <si>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</si>
  <si>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</si>
  <si>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</si>
  <si>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</si>
  <si>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</si>
  <si>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</si>
  <si>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</si>
  <si>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</si>
  <si>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</si>
  <si>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</si>
  <si>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</si>
  <si>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</si>
  <si>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</si>
  <si>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</si>
  <si>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</si>
  <si>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</si>
  <si>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</si>
  <si>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</si>
  <si>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</si>
  <si>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</si>
  <si>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</si>
  <si>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</si>
  <si>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</si>
  <si>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</si>
  <si>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</si>
  <si>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</si>
  <si>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</si>
  <si>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</si>
  <si>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</si>
  <si>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</si>
  <si>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</si>
  <si>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</si>
  <si>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</si>
  <si>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</si>
  <si>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</si>
  <si>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</si>
  <si>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</si>
  <si>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</si>
  <si>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</si>
  <si>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</si>
  <si>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</si>
  <si>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</si>
  <si>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</si>
  <si>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</si>
  <si>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</si>
  <si>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</si>
  <si>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</si>
  <si>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</si>
  <si>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</si>
  <si>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</si>
  <si>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</si>
  <si>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</si>
  <si>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</si>
  <si>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</si>
  <si>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</si>
  <si>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</si>
  <si>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</si>
  <si>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</si>
  <si>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</si>
  <si>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</si>
  <si>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</si>
  <si>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</si>
  <si>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</si>
  <si>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</si>
  <si>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</si>
  <si>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</si>
  <si>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</si>
  <si>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</si>
  <si>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</si>
  <si>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</si>
  <si>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</si>
  <si>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</si>
  <si>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</si>
  <si>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</si>
  <si>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</si>
  <si>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</si>
  <si>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</si>
  <si>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</si>
  <si>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</si>
  <si>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</si>
  <si>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</si>
  <si>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</si>
  <si>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</si>
  <si>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</si>
  <si>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</si>
  <si>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</si>
  <si>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</si>
  <si>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</si>
  <si>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</si>
  <si>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</si>
  <si>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</si>
  <si>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</si>
  <si>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</si>
  <si>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</si>
  <si>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</si>
  <si>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</si>
  <si>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</si>
  <si>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</si>
  <si>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</si>
  <si>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SZPITAL POWIATOWY IM. ALFREDA SOKOŁOWSKIEGO</t>
  </si>
  <si>
    <t>Szpitalna 28</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</si>
  <si>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</si>
  <si>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</si>
  <si>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</si>
  <si>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</si>
  <si>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</si>
  <si>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</si>
  <si>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</si>
  <si>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</si>
  <si>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</si>
  <si>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</si>
  <si>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</si>
  <si>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</si>
  <si>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</si>
  <si>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</si>
  <si>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</si>
  <si>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</si>
  <si>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</si>
  <si>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</si>
  <si>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</si>
  <si>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</si>
  <si>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</si>
  <si>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</si>
  <si>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</si>
  <si>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</si>
  <si>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</si>
  <si>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</si>
  <si>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</si>
  <si>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</si>
  <si>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</si>
  <si>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</si>
  <si>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</si>
  <si>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</si>
  <si>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</si>
  <si>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</si>
  <si>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</si>
  <si>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</si>
  <si>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</si>
  <si>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</si>
  <si>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</si>
  <si>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</si>
  <si>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</si>
  <si>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</si>
  <si>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</si>
  <si>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</si>
  <si>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</si>
  <si>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</si>
  <si>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</si>
  <si>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</si>
  <si>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</si>
  <si>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</si>
  <si>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</si>
  <si>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</si>
  <si>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</si>
  <si>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</si>
  <si>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</si>
  <si>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</si>
  <si>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</si>
  <si>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</si>
  <si>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</si>
  <si>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</si>
  <si>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</si>
  <si>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</si>
  <si>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</si>
  <si>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</si>
  <si>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</si>
  <si>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</si>
  <si>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</si>
  <si>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</si>
  <si>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</si>
  <si>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</si>
  <si>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</si>
  <si>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</si>
  <si>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</si>
  <si>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</si>
  <si>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</si>
  <si>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</si>
  <si>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</si>
  <si>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</si>
  <si>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</si>
  <si>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</si>
  <si>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</si>
  <si>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</si>
  <si>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</si>
  <si>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</si>
  <si>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</si>
  <si>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</si>
  <si>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</si>
  <si>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</si>
  <si>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</si>
  <si>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</si>
  <si>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</si>
  <si>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</si>
  <si>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</si>
  <si>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</si>
  <si>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</si>
  <si>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</si>
  <si>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</si>
  <si>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</si>
  <si>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</si>
  <si>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</si>
  <si>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</si>
  <si>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</si>
  <si>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</si>
  <si>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</si>
  <si>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</si>
  <si>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</si>
  <si>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</si>
  <si>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</si>
  <si>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</si>
  <si>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</si>
  <si>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</si>
  <si>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</si>
  <si>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</si>
  <si>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POIS.09.01.00-00-0187/17-00</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</si>
  <si>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</si>
  <si>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</si>
  <si>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</si>
  <si>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</si>
  <si>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</si>
  <si>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</si>
  <si>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</si>
  <si>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</si>
  <si>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</si>
  <si>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</si>
  <si>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</si>
  <si>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</si>
  <si>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</si>
  <si>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</si>
  <si>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</si>
  <si>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</si>
  <si>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</si>
  <si>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</si>
  <si>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</si>
  <si>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</si>
  <si>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</si>
  <si>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</si>
  <si>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</si>
  <si>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</si>
  <si>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</si>
  <si>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</si>
  <si>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</si>
  <si>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</si>
  <si>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</si>
  <si>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</si>
  <si>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</si>
  <si>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</si>
  <si>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</si>
  <si>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REGIONALNY SZPITAL SPECJALISTYCZNY IM. DR WŁADYSŁAWA BIEGAŃSKIEGO W GRUDZIĄDZU</t>
  </si>
  <si>
    <t>dr. Ludwika Rydygiera 15</t>
  </si>
  <si>
    <t>POIS.09.01.00-00-0200/17-00</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</si>
  <si>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</si>
  <si>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</si>
  <si>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</si>
  <si>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</si>
  <si>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</si>
  <si>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</si>
  <si>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</si>
  <si>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</si>
  <si>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</si>
  <si>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</si>
  <si>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</si>
  <si>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</si>
  <si>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</si>
  <si>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</si>
  <si>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</si>
  <si>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</si>
  <si>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</si>
  <si>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</si>
  <si>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</si>
  <si>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</si>
  <si>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</si>
  <si>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</si>
  <si>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</si>
  <si>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</si>
  <si>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</si>
  <si>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</si>
  <si>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</si>
  <si>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</si>
  <si>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</si>
  <si>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</si>
  <si>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</si>
  <si>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</si>
  <si>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</si>
  <si>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</si>
  <si>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</si>
  <si>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</si>
  <si>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</si>
  <si>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</si>
  <si>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</si>
  <si>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</si>
  <si>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</si>
  <si>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</si>
  <si>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</si>
  <si>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</si>
  <si>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</si>
  <si>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</si>
  <si>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</si>
  <si>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</si>
  <si>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</si>
  <si>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</si>
  <si>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</si>
  <si>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</si>
  <si>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</si>
  <si>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</si>
  <si>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</si>
  <si>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</si>
  <si>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</si>
  <si>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</si>
  <si>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</si>
  <si>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</si>
  <si>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</si>
  <si>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</si>
  <si>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</si>
  <si>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</si>
  <si>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</si>
  <si>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</si>
  <si>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</si>
  <si>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</si>
  <si>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</si>
  <si>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</si>
  <si>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</si>
  <si>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</si>
  <si>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</si>
  <si>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</si>
  <si>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</si>
  <si>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</si>
  <si>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</si>
  <si>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</si>
  <si>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</si>
  <si>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</si>
  <si>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</si>
  <si>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</si>
  <si>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</si>
  <si>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</si>
  <si>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</si>
  <si>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</si>
  <si>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</si>
  <si>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</si>
  <si>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</si>
  <si>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</si>
  <si>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</si>
  <si>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</si>
  <si>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</si>
  <si>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</si>
  <si>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</si>
  <si>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</si>
  <si>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</si>
  <si>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</si>
  <si>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</si>
  <si>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</si>
  <si>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</si>
  <si>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</si>
  <si>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</si>
  <si>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</si>
  <si>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</si>
  <si>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</si>
  <si>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</si>
  <si>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</si>
  <si>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</si>
  <si>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</si>
  <si>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</si>
  <si>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</si>
  <si>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</si>
  <si>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</si>
  <si>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</si>
  <si>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</si>
  <si>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</si>
  <si>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</si>
  <si>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</si>
  <si>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</si>
  <si>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</si>
  <si>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</si>
  <si>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</si>
  <si>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</si>
  <si>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</si>
  <si>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</si>
  <si>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</si>
  <si>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</si>
  <si>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</si>
  <si>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</si>
  <si>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</si>
  <si>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</si>
  <si>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</si>
  <si>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</si>
  <si>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</si>
  <si>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</si>
  <si>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</si>
  <si>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</si>
  <si>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</si>
  <si>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</si>
  <si>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</si>
  <si>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</si>
  <si>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</si>
  <si>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</si>
  <si>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</si>
  <si>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</si>
  <si>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</si>
  <si>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</si>
  <si>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</si>
  <si>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</si>
  <si>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</si>
  <si>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</si>
  <si>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</si>
  <si>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</si>
  <si>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</si>
  <si>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</si>
  <si>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</si>
  <si>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</si>
  <si>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</si>
  <si>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</si>
  <si>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</si>
  <si>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</si>
  <si>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</si>
  <si>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</si>
  <si>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</si>
  <si>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</si>
  <si>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</si>
  <si>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</si>
  <si>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</si>
  <si>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</si>
  <si>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</si>
  <si>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</si>
  <si>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</si>
  <si>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</si>
  <si>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</si>
  <si>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</si>
  <si>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</si>
  <si>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</si>
  <si>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</si>
  <si>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</si>
  <si>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</si>
  <si>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</si>
  <si>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</si>
  <si>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</si>
  <si>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</si>
  <si>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</si>
  <si>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</si>
  <si>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</si>
  <si>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</si>
  <si>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</si>
  <si>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</si>
  <si>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</si>
  <si>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</si>
  <si>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</si>
  <si>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</si>
  <si>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</si>
  <si>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</si>
  <si>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</si>
  <si>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</si>
  <si>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</si>
  <si>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</si>
  <si>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</si>
  <si>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</si>
  <si>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</si>
  <si>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</si>
  <si>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</si>
  <si>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</si>
  <si>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</si>
  <si>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</si>
  <si>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</si>
  <si>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</si>
  <si>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</si>
  <si>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</si>
  <si>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</si>
  <si>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</si>
  <si>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</si>
  <si>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</si>
  <si>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</si>
  <si>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</si>
  <si>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</si>
  <si>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</si>
  <si>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</si>
  <si>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</si>
  <si>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</si>
  <si>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</si>
  <si>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</si>
  <si>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</si>
  <si>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</si>
  <si>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</si>
  <si>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</si>
  <si>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</si>
  <si>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</si>
  <si>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</si>
  <si>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</si>
  <si>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</si>
  <si>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</si>
  <si>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</si>
  <si>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</si>
  <si>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</si>
  <si>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</si>
  <si>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</si>
  <si>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</si>
  <si>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</si>
  <si>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</si>
  <si>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</si>
  <si>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</si>
  <si>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</si>
  <si>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</si>
  <si>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</si>
  <si>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</si>
  <si>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</si>
  <si>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</si>
  <si>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</si>
  <si>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</si>
  <si>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</si>
  <si>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</si>
  <si>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</si>
  <si>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</si>
  <si>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</si>
  <si>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</si>
  <si>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</si>
  <si>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</si>
  <si>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</si>
  <si>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</si>
  <si>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</si>
  <si>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</si>
  <si>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</si>
  <si>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</si>
  <si>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</si>
  <si>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</si>
  <si>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</si>
  <si>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</si>
  <si>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</si>
  <si>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</si>
  <si>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</si>
  <si>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</si>
  <si>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</si>
  <si>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</si>
  <si>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</si>
  <si>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</si>
  <si>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</si>
  <si>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</si>
  <si>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</si>
  <si>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</si>
  <si>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</si>
  <si>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</si>
  <si>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</si>
  <si>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</si>
  <si>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</si>
  <si>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</si>
  <si>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</si>
  <si>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</si>
  <si>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</si>
  <si>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</si>
  <si>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</si>
  <si>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</si>
  <si>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</si>
  <si>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</si>
  <si>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</si>
  <si>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</si>
  <si>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</si>
  <si>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</si>
  <si>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</si>
  <si>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</si>
  <si>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</si>
  <si>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</si>
  <si>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</si>
  <si>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</si>
  <si>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</si>
  <si>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</si>
  <si>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</si>
  <si>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</si>
  <si>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</si>
  <si>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</si>
  <si>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</si>
  <si>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</si>
  <si>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</si>
  <si>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</si>
  <si>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</si>
  <si>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</si>
  <si>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</si>
  <si>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</si>
  <si>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</si>
  <si>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</si>
  <si>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</si>
  <si>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</si>
  <si>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</si>
  <si>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</si>
  <si>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</si>
  <si>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</si>
  <si>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</si>
  <si>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</si>
  <si>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</si>
  <si>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</si>
  <si>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</si>
  <si>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</si>
  <si>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</si>
  <si>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</si>
  <si>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</si>
  <si>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</si>
  <si>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</si>
  <si>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</si>
  <si>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</si>
  <si>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</si>
  <si>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</si>
  <si>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</si>
  <si>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</si>
  <si>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</si>
  <si>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</si>
  <si>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</si>
  <si>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</si>
  <si>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</si>
  <si>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</si>
  <si>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</si>
  <si>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</si>
  <si>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</si>
  <si>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</si>
  <si>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</si>
  <si>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</si>
  <si>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</si>
  <si>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</si>
  <si>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</si>
  <si>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</si>
  <si>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</si>
  <si>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</si>
  <si>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</si>
  <si>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</si>
  <si>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</si>
  <si>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</si>
  <si>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</si>
  <si>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</si>
  <si>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</si>
  <si>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</si>
  <si>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</si>
  <si>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</si>
  <si>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</si>
  <si>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</si>
  <si>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</si>
  <si>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</si>
  <si>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</si>
  <si>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</si>
  <si>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</si>
  <si>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</si>
  <si>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</si>
  <si>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</si>
  <si>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</si>
  <si>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</si>
  <si>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</si>
  <si>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</si>
  <si>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</si>
  <si>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</si>
  <si>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</si>
  <si>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</si>
  <si>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</si>
  <si>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</si>
  <si>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</si>
  <si>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</si>
  <si>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</si>
  <si>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</si>
  <si>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</si>
  <si>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</si>
  <si>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</si>
  <si>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</si>
  <si>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</si>
  <si>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</si>
  <si>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</si>
  <si>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</si>
  <si>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</si>
  <si>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</si>
  <si>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</si>
  <si>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</si>
  <si>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</si>
  <si>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</si>
  <si>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</si>
  <si>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</si>
  <si>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</si>
  <si>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</si>
  <si>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</si>
  <si>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</si>
  <si>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</si>
  <si>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</si>
  <si>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</si>
  <si>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</si>
  <si>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</si>
  <si>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</si>
  <si>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</si>
  <si>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</si>
  <si>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</si>
  <si>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</si>
  <si>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</si>
  <si>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</si>
  <si>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</si>
  <si>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</si>
  <si>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</si>
  <si>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</si>
  <si>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</si>
  <si>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</si>
  <si>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</si>
  <si>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</si>
  <si>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</si>
  <si>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</si>
  <si>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</si>
  <si>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</si>
  <si>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</si>
  <si>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</si>
  <si>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</si>
  <si>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</si>
  <si>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</si>
  <si>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</si>
  <si>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</si>
  <si>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</si>
  <si>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</si>
  <si>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</si>
  <si>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</si>
  <si>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</si>
  <si>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</si>
  <si>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</si>
  <si>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</si>
  <si>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</si>
  <si>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</si>
  <si>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</si>
  <si>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</si>
  <si>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</si>
  <si>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</si>
  <si>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</si>
  <si>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</si>
  <si>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</si>
  <si>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</si>
  <si>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</si>
  <si>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</si>
  <si>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</si>
  <si>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</si>
  <si>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</si>
  <si>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</si>
  <si>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</si>
  <si>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</si>
  <si>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</si>
  <si>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</si>
  <si>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</si>
  <si>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</si>
  <si>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</si>
  <si>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</si>
  <si>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</si>
  <si>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</si>
  <si>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</si>
  <si>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</si>
  <si>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</si>
  <si>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</si>
  <si>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</si>
  <si>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</si>
  <si>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</si>
  <si>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</si>
  <si>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</si>
  <si>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</si>
  <si>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</si>
  <si>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</si>
  <si>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</si>
  <si>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</si>
  <si>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</si>
  <si>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</si>
  <si>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</si>
  <si>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</si>
  <si>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</si>
  <si>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</si>
  <si>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</si>
  <si>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</si>
  <si>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</si>
  <si>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</si>
  <si>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</si>
  <si>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</si>
  <si>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</si>
  <si>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</si>
  <si>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</si>
  <si>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</si>
  <si>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</si>
  <si>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</si>
  <si>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</si>
  <si>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</si>
  <si>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</si>
  <si>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</si>
  <si>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</si>
  <si>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</si>
  <si>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</si>
  <si>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</si>
  <si>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</si>
  <si>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</si>
  <si>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</si>
  <si>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</si>
  <si>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</si>
  <si>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</si>
  <si>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</si>
  <si>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</si>
  <si>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</si>
  <si>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</si>
  <si>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</si>
  <si>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</si>
  <si>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</si>
  <si>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</si>
  <si>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</si>
  <si>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</si>
  <si>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</si>
  <si>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</si>
  <si>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</si>
  <si>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</si>
  <si>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</si>
  <si>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</si>
  <si>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</si>
  <si>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</si>
  <si>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</si>
  <si>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</si>
  <si>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</si>
  <si>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</si>
  <si>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</si>
  <si>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</si>
  <si>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</si>
  <si>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</si>
  <si>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</si>
  <si>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</si>
  <si>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</si>
  <si>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</si>
  <si>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</si>
  <si>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</si>
  <si>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</si>
  <si>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</si>
  <si>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</si>
  <si>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</si>
  <si>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</si>
  <si>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</si>
  <si>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</si>
  <si>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</si>
  <si>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</si>
  <si>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</si>
  <si>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</si>
  <si>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</si>
  <si>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</si>
  <si>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</si>
  <si>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</si>
  <si>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</si>
  <si>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</si>
  <si>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</si>
  <si>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</si>
  <si>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</si>
  <si>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</si>
  <si>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</si>
  <si>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</si>
  <si>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</si>
  <si>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</si>
  <si>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</si>
  <si>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</si>
  <si>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</si>
  <si>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</si>
  <si>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</si>
  <si>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</si>
  <si>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</si>
  <si>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</si>
  <si>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</si>
  <si>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</si>
  <si>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</si>
  <si>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</si>
  <si>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</si>
  <si>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</si>
  <si>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</si>
  <si>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</si>
  <si>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</si>
  <si>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</si>
  <si>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</si>
  <si>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</si>
  <si>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</si>
  <si>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</si>
  <si>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</si>
  <si>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</si>
  <si>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</si>
  <si>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</si>
  <si>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</si>
  <si>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</si>
  <si>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</si>
  <si>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</si>
  <si>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</si>
  <si>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</si>
  <si>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</si>
  <si>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</si>
  <si>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</si>
  <si>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</si>
  <si>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</si>
  <si>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</si>
  <si>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</si>
  <si>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</si>
  <si>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</si>
  <si>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</si>
  <si>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</si>
  <si>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</si>
  <si>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</si>
  <si>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</si>
  <si>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</si>
  <si>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</si>
  <si>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</si>
  <si>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</si>
  <si>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</si>
  <si>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</si>
  <si>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</si>
  <si>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</si>
  <si>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</si>
  <si>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</si>
  <si>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</si>
  <si>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</si>
  <si>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</si>
  <si>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</si>
  <si>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</si>
  <si>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</si>
  <si>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</si>
  <si>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</si>
  <si>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</si>
  <si>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</si>
  <si>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POIS.09.01.00-00-0256/17-00</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</si>
  <si>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</si>
  <si>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</si>
  <si>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</si>
  <si>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</si>
  <si>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</si>
  <si>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</si>
  <si>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</si>
  <si>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</si>
  <si>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POIS.09.02.00-00-0137/17-00</t>
  </si>
  <si>
    <t>POIS.09.02.00-00-0124/17-00</t>
  </si>
  <si>
    <t>POIS.09.02.00-00-0125/17-00</t>
  </si>
  <si>
    <t>POIS.09.02.00-00-0126/17-00</t>
  </si>
  <si>
    <t>POIS.09.02.00-00-0127/17-00</t>
  </si>
  <si>
    <t>POIS.09.02.00-00-0128/17-00</t>
  </si>
  <si>
    <t>POIS.09.02.00-00-0129/17-00</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</si>
  <si>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</si>
  <si>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</si>
  <si>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</si>
  <si>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</si>
  <si>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</si>
  <si>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</si>
  <si>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</si>
  <si>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</si>
  <si>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</si>
  <si>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</si>
  <si>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</si>
  <si>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</si>
  <si>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</si>
  <si>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</si>
  <si>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</si>
  <si>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</si>
  <si>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</si>
  <si>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</si>
  <si>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</si>
  <si>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</si>
  <si>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</si>
  <si>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</si>
  <si>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</si>
  <si>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</si>
  <si>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</si>
  <si>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</si>
  <si>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</si>
  <si>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</si>
  <si>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</si>
  <si>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</si>
  <si>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</si>
  <si>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</si>
  <si>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</si>
  <si>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</si>
  <si>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</si>
  <si>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</si>
  <si>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</si>
  <si>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</si>
  <si>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</si>
  <si>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</si>
  <si>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</si>
  <si>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</si>
  <si>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</si>
  <si>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</si>
  <si>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</si>
  <si>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</si>
  <si>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</si>
  <si>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</si>
  <si>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</si>
  <si>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</si>
  <si>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</si>
  <si>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</si>
  <si>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</si>
  <si>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</si>
  <si>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</si>
  <si>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</si>
  <si>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</si>
  <si>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</si>
  <si>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</si>
  <si>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</si>
  <si>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</si>
  <si>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</si>
  <si>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</si>
  <si>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</si>
  <si>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</si>
  <si>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</si>
  <si>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</si>
  <si>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</si>
  <si>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</si>
  <si>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</si>
  <si>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</si>
  <si>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</si>
  <si>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</si>
  <si>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</si>
  <si>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</si>
  <si>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</si>
  <si>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</si>
  <si>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</si>
  <si>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</si>
  <si>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</si>
  <si>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</si>
  <si>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</si>
  <si>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</si>
  <si>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</si>
  <si>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</si>
  <si>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</si>
  <si>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</si>
  <si>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</si>
  <si>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</si>
  <si>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</si>
  <si>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</si>
  <si>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</si>
  <si>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</si>
  <si>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</si>
  <si>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</si>
  <si>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</si>
  <si>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</si>
  <si>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</si>
  <si>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</si>
  <si>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</si>
  <si>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</si>
  <si>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</si>
  <si>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</si>
  <si>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</si>
  <si>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</si>
  <si>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</si>
  <si>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</si>
  <si>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</si>
  <si>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</si>
  <si>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</si>
  <si>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</si>
  <si>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</si>
  <si>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</si>
  <si>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</si>
  <si>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</si>
  <si>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</si>
  <si>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</si>
  <si>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</si>
  <si>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</si>
  <si>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</si>
  <si>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</si>
  <si>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</si>
  <si>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</si>
  <si>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</si>
  <si>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</si>
  <si>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</si>
  <si>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</si>
  <si>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</si>
  <si>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</si>
  <si>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</si>
  <si>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</si>
  <si>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</si>
  <si>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</si>
  <si>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</si>
  <si>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</si>
  <si>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</si>
  <si>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gen. Józefa Bema 5-6</t>
  </si>
  <si>
    <t>Szpitalna 30</t>
  </si>
  <si>
    <t>Konstytucji 3-go Maja 34</t>
  </si>
  <si>
    <t>POIS.09.01.00-00-0001/16-00</t>
  </si>
  <si>
    <t>POIS.09.01.00-00-0002/16-00</t>
  </si>
  <si>
    <t>POIS.09.01.00-00-0004/16-00</t>
  </si>
  <si>
    <t xml:space="preserve">Kornela Ujejskiego 75 </t>
  </si>
  <si>
    <t>POIS.09.01.00-00-0006/16-00</t>
  </si>
  <si>
    <t>POIS.09.01.00-00-0007/16-00</t>
  </si>
  <si>
    <t>ZESPÓŁ OPIEKI ZDROWOTNEJ WE WŁOSZCZOWIE</t>
  </si>
  <si>
    <t>POIS.09.01.00-00-0009/16-00</t>
  </si>
  <si>
    <t>POIS.09.01.00-00-0010/16-00</t>
  </si>
  <si>
    <t>POIS.09.01.00-00-0011/16-00</t>
  </si>
  <si>
    <t>POIS.09.01.00-00-0012/16-00</t>
  </si>
  <si>
    <t>POIS.09.01.00-00-0013/16-00</t>
  </si>
  <si>
    <t>POIS.09.01.00-00-0015/16-00</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</si>
  <si>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</si>
  <si>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</si>
  <si>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</si>
  <si>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</si>
  <si>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</si>
  <si>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</si>
  <si>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</si>
  <si>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</si>
  <si>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</si>
  <si>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</si>
  <si>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</si>
  <si>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</si>
  <si>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</si>
  <si>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</si>
  <si>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</si>
  <si>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Lwowska 178a</t>
  </si>
  <si>
    <t>SZPITAL MRĄGOWSKI IM. MICHAŁA KAJKI SPÓŁKA Z OGRANICZONĄ ODPOWIEDZIALNOŚCIĄ</t>
  </si>
  <si>
    <t>Wolności 12</t>
  </si>
  <si>
    <t>SZPITAL MATKI BOŻEJ NIEUSTAJĄCEJ POMOCY W WOŁOMINIE</t>
  </si>
  <si>
    <t>Fryderyka Chopina 13</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</si>
  <si>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</si>
  <si>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28 Czerwca 1956 r. nr 194</t>
  </si>
  <si>
    <t>os. Osiedle Złotej Jesieni 1</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</si>
  <si>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</si>
  <si>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</si>
  <si>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</si>
  <si>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</si>
  <si>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</si>
  <si>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</si>
  <si>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</si>
  <si>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</si>
  <si>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</si>
  <si>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</si>
  <si>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</si>
  <si>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</si>
  <si>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</si>
  <si>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</si>
  <si>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</si>
  <si>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</si>
  <si>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</si>
  <si>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</si>
  <si>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</si>
  <si>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</si>
  <si>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</si>
  <si>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</si>
  <si>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</si>
  <si>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</si>
  <si>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</si>
  <si>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</si>
  <si>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</si>
  <si>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</si>
  <si>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</si>
  <si>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</si>
  <si>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</si>
  <si>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</si>
  <si>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</si>
  <si>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</si>
  <si>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</si>
  <si>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</si>
  <si>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</si>
  <si>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</si>
  <si>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</si>
  <si>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</si>
  <si>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</si>
  <si>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</si>
  <si>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</si>
  <si>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</si>
  <si>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</si>
  <si>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</si>
  <si>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</si>
  <si>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</si>
  <si>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</si>
  <si>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</si>
  <si>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</si>
  <si>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</si>
  <si>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</si>
  <si>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</si>
  <si>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</si>
  <si>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</si>
  <si>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</si>
  <si>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</si>
  <si>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</si>
  <si>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</si>
  <si>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</si>
  <si>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</si>
  <si>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</si>
  <si>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</si>
  <si>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Wschowska 3</t>
  </si>
  <si>
    <t>POIS.09.01.00-00-0258/18-00</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</si>
  <si>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</si>
  <si>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</si>
  <si>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</si>
  <si>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</si>
  <si>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</si>
  <si>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</si>
  <si>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</si>
  <si>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</si>
  <si>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</si>
  <si>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</si>
  <si>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</si>
  <si>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</si>
  <si>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</si>
  <si>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</si>
  <si>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</si>
  <si>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</si>
  <si>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</si>
  <si>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</si>
  <si>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</si>
  <si>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</si>
  <si>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</si>
  <si>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</si>
  <si>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</si>
  <si>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</si>
  <si>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</si>
  <si>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</si>
  <si>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</si>
  <si>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</si>
  <si>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Dofinansowanie robót budowlanych w zakresie modernizacji i przebudowy Szpitalnego Oddziału Ratunkowego oraz modernizacja drogi dojazdowo-ewakuacyjnej z SOR i lądowiska dla helikopterów oraz zakup sprzętu medycznego dla SOR-u.</t>
  </si>
  <si>
    <t>POIS.09.01.00-00-0269/18-00</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</si>
  <si>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</si>
  <si>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</si>
  <si>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</si>
  <si>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</si>
  <si>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</si>
  <si>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</si>
  <si>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</si>
  <si>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</si>
  <si>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</si>
  <si>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</si>
  <si>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</si>
  <si>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</si>
  <si>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</si>
  <si>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</si>
  <si>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</si>
  <si>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</si>
  <si>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</si>
  <si>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</si>
  <si>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</si>
  <si>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</si>
  <si>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</si>
  <si>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</si>
  <si>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</si>
  <si>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</si>
  <si>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</si>
  <si>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</si>
  <si>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</si>
  <si>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</si>
  <si>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</si>
  <si>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</si>
  <si>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</si>
  <si>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</si>
  <si>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</si>
  <si>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</si>
  <si>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</si>
  <si>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</si>
  <si>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</si>
  <si>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</si>
  <si>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</si>
  <si>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</si>
  <si>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</si>
  <si>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</si>
  <si>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</si>
  <si>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</si>
  <si>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</si>
  <si>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</si>
  <si>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</si>
  <si>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</si>
  <si>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</si>
  <si>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</si>
  <si>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</si>
  <si>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</si>
  <si>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</si>
  <si>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</si>
  <si>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</si>
  <si>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</si>
  <si>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</si>
  <si>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</si>
  <si>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</si>
  <si>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</si>
  <si>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</si>
  <si>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</si>
  <si>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</si>
  <si>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</si>
  <si>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</si>
  <si>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</si>
  <si>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</si>
  <si>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</si>
  <si>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</si>
  <si>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</si>
  <si>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</si>
  <si>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</si>
  <si>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</si>
  <si>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</si>
  <si>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</si>
  <si>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</si>
  <si>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</si>
  <si>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</si>
  <si>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</si>
  <si>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</si>
  <si>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</si>
  <si>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</si>
  <si>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</si>
  <si>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</si>
  <si>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</si>
  <si>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</si>
  <si>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</si>
  <si>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</si>
  <si>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</si>
  <si>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</si>
  <si>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</si>
  <si>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</si>
  <si>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</si>
  <si>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</si>
  <si>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</si>
  <si>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</si>
  <si>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</si>
  <si>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</si>
  <si>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</si>
  <si>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</si>
  <si>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</si>
  <si>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</si>
  <si>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</si>
  <si>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</si>
  <si>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</si>
  <si>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</si>
  <si>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</si>
  <si>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</si>
  <si>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</si>
  <si>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</si>
  <si>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</si>
  <si>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</si>
  <si>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</si>
  <si>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</si>
  <si>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</si>
  <si>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</si>
  <si>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</si>
  <si>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</si>
  <si>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</si>
  <si>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</si>
  <si>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</si>
  <si>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</si>
  <si>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</si>
  <si>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</si>
  <si>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</si>
  <si>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</si>
  <si>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</si>
  <si>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</si>
  <si>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</si>
  <si>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</si>
  <si>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</si>
  <si>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</si>
  <si>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</si>
  <si>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</si>
  <si>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</si>
  <si>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</si>
  <si>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</si>
  <si>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</si>
  <si>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</si>
  <si>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</si>
  <si>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</si>
  <si>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</si>
  <si>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</si>
  <si>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</si>
  <si>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</si>
  <si>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</si>
  <si>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</si>
  <si>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</si>
  <si>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</si>
  <si>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</si>
  <si>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</si>
  <si>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</si>
  <si>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</si>
  <si>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</si>
  <si>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</si>
  <si>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</si>
  <si>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</si>
  <si>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</si>
  <si>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</si>
  <si>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</si>
  <si>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</si>
  <si>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</si>
  <si>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</si>
  <si>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</si>
  <si>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</si>
  <si>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</si>
  <si>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</si>
  <si>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</si>
  <si>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</si>
  <si>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</si>
  <si>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</si>
  <si>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</si>
  <si>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</si>
  <si>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</si>
  <si>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</si>
  <si>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</si>
  <si>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</si>
  <si>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</si>
  <si>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</si>
  <si>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</si>
  <si>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</si>
  <si>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</si>
  <si>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</si>
  <si>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POIS.09.01.00-00-0339/18-00</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</si>
  <si>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</si>
  <si>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</si>
  <si>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</si>
  <si>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</si>
  <si>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</si>
  <si>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</si>
  <si>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</si>
  <si>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</si>
  <si>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</si>
  <si>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</si>
  <si>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</si>
  <si>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</si>
  <si>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</si>
  <si>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</si>
  <si>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</si>
  <si>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</si>
  <si>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</si>
  <si>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</si>
  <si>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</si>
  <si>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</si>
  <si>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</si>
  <si>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</si>
  <si>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</si>
  <si>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</si>
  <si>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</si>
  <si>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</si>
  <si>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</si>
  <si>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</si>
  <si>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</si>
  <si>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</si>
  <si>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</si>
  <si>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</si>
  <si>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</si>
  <si>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</si>
  <si>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</si>
  <si>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</si>
  <si>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</si>
  <si>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</si>
  <si>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</si>
  <si>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</si>
  <si>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</si>
  <si>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</si>
  <si>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</si>
  <si>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</si>
  <si>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</si>
  <si>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</si>
  <si>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</si>
  <si>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</si>
  <si>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</si>
  <si>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</si>
  <si>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</si>
  <si>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</si>
  <si>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</si>
  <si>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</si>
  <si>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</si>
  <si>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</si>
  <si>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</si>
  <si>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</si>
  <si>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</si>
  <si>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</si>
  <si>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</si>
  <si>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</si>
  <si>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</si>
  <si>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</si>
  <si>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</si>
  <si>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</si>
  <si>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</si>
  <si>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</si>
  <si>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</si>
  <si>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</si>
  <si>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</si>
  <si>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</si>
  <si>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</si>
  <si>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</si>
  <si>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</si>
  <si>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</si>
  <si>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</si>
  <si>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</si>
  <si>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</si>
  <si>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</si>
  <si>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</si>
  <si>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</si>
  <si>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</si>
  <si>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</si>
  <si>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</si>
  <si>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</si>
  <si>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</si>
  <si>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</si>
  <si>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</si>
  <si>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</si>
  <si>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</si>
  <si>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</si>
  <si>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</si>
  <si>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</si>
  <si>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</si>
  <si>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</si>
  <si>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</si>
  <si>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</si>
  <si>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</si>
  <si>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</si>
  <si>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</si>
  <si>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</si>
  <si>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</si>
  <si>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</si>
  <si>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</si>
  <si>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</si>
  <si>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</si>
  <si>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</si>
  <si>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</si>
  <si>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</si>
  <si>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</si>
  <si>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</si>
  <si>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</si>
  <si>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</si>
  <si>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</si>
  <si>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</si>
  <si>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</si>
  <si>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</si>
  <si>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</si>
  <si>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</si>
  <si>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</si>
  <si>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</si>
  <si>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</si>
  <si>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</si>
  <si>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</si>
  <si>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</si>
  <si>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</si>
  <si>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</si>
  <si>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</si>
  <si>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</si>
  <si>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</si>
  <si>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</si>
  <si>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</si>
  <si>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</si>
  <si>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</si>
  <si>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</si>
  <si>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</si>
  <si>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</si>
  <si>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</si>
  <si>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</si>
  <si>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</si>
  <si>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</si>
  <si>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</si>
  <si>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</si>
  <si>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</si>
  <si>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</si>
  <si>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</si>
  <si>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</si>
  <si>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</si>
  <si>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</si>
  <si>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</si>
  <si>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</si>
  <si>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</si>
  <si>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</si>
  <si>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</si>
  <si>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</si>
  <si>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</si>
  <si>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</si>
  <si>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</si>
  <si>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</si>
  <si>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</si>
  <si>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</si>
  <si>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</si>
  <si>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</si>
  <si>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</si>
  <si>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</si>
  <si>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</si>
  <si>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</si>
  <si>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</si>
  <si>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</si>
  <si>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</si>
  <si>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</si>
  <si>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</si>
  <si>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</si>
  <si>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</si>
  <si>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</si>
  <si>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</si>
  <si>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</si>
  <si>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</si>
  <si>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</si>
  <si>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</si>
  <si>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</si>
  <si>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</si>
  <si>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</si>
  <si>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</si>
  <si>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</si>
  <si>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</si>
  <si>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</si>
  <si>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</si>
  <si>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</si>
  <si>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</si>
  <si>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</si>
  <si>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</si>
  <si>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</si>
  <si>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</si>
  <si>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</si>
  <si>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</si>
  <si>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</si>
  <si>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</si>
  <si>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</si>
  <si>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</si>
  <si>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</si>
  <si>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</si>
  <si>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</si>
  <si>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</si>
  <si>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</si>
  <si>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</si>
  <si>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</si>
  <si>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</si>
  <si>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</si>
  <si>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</si>
  <si>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</si>
  <si>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</si>
  <si>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</si>
  <si>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</si>
  <si>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</si>
  <si>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</si>
  <si>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</si>
  <si>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</si>
  <si>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</si>
  <si>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</si>
  <si>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</si>
  <si>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</si>
  <si>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</si>
  <si>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</si>
  <si>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</si>
  <si>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</si>
  <si>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</si>
  <si>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</si>
  <si>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</si>
  <si>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</si>
  <si>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</si>
  <si>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</si>
  <si>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</si>
  <si>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</si>
  <si>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</si>
  <si>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</si>
  <si>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</si>
  <si>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</si>
  <si>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</si>
  <si>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</si>
  <si>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</si>
  <si>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</si>
  <si>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</si>
  <si>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</si>
  <si>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</si>
  <si>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</si>
  <si>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</si>
  <si>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</si>
  <si>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</si>
  <si>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</si>
  <si>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</si>
  <si>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</si>
  <si>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</si>
  <si>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</si>
  <si>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</si>
  <si>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</si>
  <si>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</si>
  <si>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</si>
  <si>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</si>
  <si>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</si>
  <si>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</si>
  <si>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</si>
  <si>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</si>
  <si>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</si>
  <si>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</si>
  <si>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</si>
  <si>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</si>
  <si>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</si>
  <si>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</si>
  <si>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</si>
  <si>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</si>
  <si>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</si>
  <si>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</si>
  <si>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</si>
  <si>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</si>
  <si>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</si>
  <si>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</si>
  <si>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</si>
  <si>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</si>
  <si>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</si>
  <si>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</si>
  <si>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</si>
  <si>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</si>
  <si>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</si>
  <si>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</si>
  <si>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</si>
  <si>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</si>
  <si>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</si>
  <si>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</si>
  <si>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</si>
  <si>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</si>
  <si>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</si>
  <si>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</si>
  <si>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</si>
  <si>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</si>
  <si>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</si>
  <si>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</si>
  <si>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</si>
  <si>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</si>
  <si>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</si>
  <si>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</si>
  <si>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</si>
  <si>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</si>
  <si>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</si>
  <si>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t>Doposażenie pracowni Oddziału Kardiologicznego SP ZOZ MSWiA w Rzeszowie mające na celu poprawę jakości udzielania świadczeń opieki zdrowotnej na rzecz osób dorosłych w zakresie chorób układu krążenia</t>
  </si>
  <si>
    <t>Kompleksowa opieka perinatalna nad kobietą ciężarną, płodem i noworodkiem w Instytucie "CZMP" w Łodzi</t>
  </si>
  <si>
    <t>Tryby Obsługi Pacjenta w Szpitalnym Oddziale Ratunkowym (TOPSOR)</t>
  </si>
  <si>
    <t>POIS.09.01.00-00-0266/18-00</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</si>
  <si>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</si>
  <si>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</si>
  <si>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POIS.09.01.00-00-0268/18-00</t>
  </si>
  <si>
    <t>Poprawa jakości i dostępności udzielanych świadczeń zdrowotnych w Niepublicznym Zakładzie Opieki Zdrowotnej Szpital im. prof. Z. Religi w Słubicach Sp. z o.o. o transgranicznym oddziaływaniu</t>
  </si>
  <si>
    <t>Lubuskie</t>
  </si>
  <si>
    <t>Opolskie</t>
  </si>
  <si>
    <t xml:space="preserve">Projekt obejmuje następujące zadnia: - Roboty budowlane - SOR - Roboty budowlane - lądowisko - Urządzenia techniczne i maszyny lub sprzęt - Informacja i promocja </t>
  </si>
  <si>
    <t>POIS.09.01.00-00-0364/18-00</t>
  </si>
  <si>
    <t>Wsparcie baz Lotniczego Pogotowia Ratunkowego (roboty budowlane, doposażenie) – etap 2</t>
  </si>
  <si>
    <t>Mazowieckie</t>
  </si>
  <si>
    <t>Księżycowa 15</t>
  </si>
  <si>
    <t>POIS.09.02.00-00-0139/18-00</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</si>
  <si>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</si>
  <si>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</si>
  <si>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POIS.09.02.00-00-0145/18-00</t>
  </si>
  <si>
    <t>POIS.09.02.00-00-0146/18-00</t>
  </si>
  <si>
    <t>CENTRUM DOSKONAŁOŚCI ENDOKRYNOLOGII ONKOLOGICZNEJ I MEDYCYNY NUKLEARNEJ (CeDEON)</t>
  </si>
  <si>
    <t>Wymiana akceleratorów liniowych w Centrum Onkologii w Gliwicach w celu poprawy jakości i usprawnienia procesu leczenia onkologicznego – etap nr II</t>
  </si>
  <si>
    <t>Przedmiotem Projektu jest zakup wraz z montażem 2 akceleratorów liniowych oraz prace adaptacyjne bunkrów związane z instalacją nowych akceleratorów w Zakładzie Radioterapii Centrum Onkologii – Instytutu, Oddział w Gliwicach.</t>
  </si>
  <si>
    <t>Budowa lądowiska SOR przy Szpitalu Powiatowym w Strzelcach Opolskich</t>
  </si>
  <si>
    <t>Doposażenie Samodzielnego Publicznego Zakładu Opieki Zdrowotnej MSWiA w Kielcach w celu poprawy jakości udzielanych świadczeń zdrowotnych</t>
  </si>
  <si>
    <t>POIS.09.01.00-00-0366/18-00</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</si>
  <si>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</si>
  <si>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 xml:space="preserve">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</si>
  <si>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POIS.09.02.00-00-0168/19-00</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</si>
  <si>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</si>
  <si>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</si>
  <si>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Cyfrowy tomograf PET/CT dla Zakładu Medycyny Nuklearnej z Ośrodkiem PET Świętokrzyskiego Centrum Onkologii w Kielcach</t>
  </si>
  <si>
    <t>Artwińskiego 3</t>
  </si>
  <si>
    <t>POIS.09.01.00-00-0265/18-00</t>
  </si>
  <si>
    <t>Utworzenie Szpitalnego Oddziału Ratunkowego w ZOZ w Szczytnie</t>
  </si>
  <si>
    <t>Zespół Opieki Zdrowotnej w Szczytnie</t>
  </si>
  <si>
    <t>Marii Skłodowksiej-Curie 12</t>
  </si>
  <si>
    <t>Projekt ma na celu zwiększenie bezpieczeństwa zdrowotnego ludności powiatu szczycieńskiego poprzez budowę budynku SOR, remont niezbędnych pomieszczeń, budowę infrastruktury technicznej umożliwiającej prawidłowe funkcjonowanie SOR oraz wyposażenie</t>
  </si>
  <si>
    <t>POIS.09.01.00-00-0362/18-00</t>
  </si>
  <si>
    <t>Przebudowa z rozbudową budynku szpitala w celu stworzenia Szpitalnego Oddziału Ratunkowego przy Szpitalu Rejonowym im. dr Józefa Rostka w Raciborzu</t>
  </si>
  <si>
    <t>Szpital Rejonowy im. dr Józefa Rostka w Raciborzu</t>
  </si>
  <si>
    <t>Racibórz</t>
  </si>
  <si>
    <t>Gamowska 3</t>
  </si>
  <si>
    <t>47-400</t>
  </si>
  <si>
    <t>Roboty budowlane będą polegały na przebudowie i dostosowaniu do obowiązujących norm i standardów części pomieszczeń w blokach A, B, C, H, zlokalizowanych na poziomie niskiego i wysokiego parteru istniejącego budynku szpitala wraz z dobudową bloku C1. Celem stworzenia możliwości realizacji pełnego zakresu funkcjonalnego obiektu tj.: Szpitalnego Oddziału Ratunkowego.W ramach projektu planowane są dostawy sprzętu i aparatury medycznej z przeznaczeniem na wykorzystanie w Szpitalnym Oddziale Ratunkowym, zakup specjalistycznej aparatury medycznej dla dwóch stanowisk wstępnej intensywnej terapii , oraz zakup  wyposażenia socjalno-bytowego i administracyjno-biurowego</t>
  </si>
  <si>
    <t>POIS.09.02.00-00-0149/18-00</t>
  </si>
  <si>
    <t>Poprawa dostępności i jakości usług w zakresie leczenia i diagnostyki chorób nowotworowych poprzez remont i doposażenie Klinik i Zakładów Szpitala Uniwersyteckiego nr 1 im. dr. A. Jurasza w Bydgoszczy</t>
  </si>
  <si>
    <t>Szpital Uniwersytecki Nr 1 im. dr. A. Jurasza w Bydgoszczy</t>
  </si>
  <si>
    <t>Odtworzenie ponadregionalnego Centrum Leczenia Zaburzeń Rytmu i Niewydolności Serca w Instytucie Kardiologii im. Prymasa Tysiąclecia Stefana Kardynała Wyszyńskiego w Warszawie</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</si>
  <si>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</si>
  <si>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Zakup sprzętu medycznego dla Centrum Medycyny Nieinwazyjnej w Uniwersyteckim Centrum Klinicznym</t>
  </si>
  <si>
    <t>Data i podpis osoby upoważnionej do złożenia 
Planu działań 
(zgodnie z informacją w pkt Informacje ogólne) - podpisano elektronicznie</t>
  </si>
  <si>
    <t>POIS.09.02.00-00-0147/18-00</t>
  </si>
  <si>
    <t xml:space="preserve">
Małgorzata Iwanicka - Michałowicz, Zastępca Dyrektora  Departamentu Oceny Inwestycji
tel. 538 890 356 , e-mail: m.iwanicka@mz.gov.pl</t>
  </si>
  <si>
    <t>POIS.09.01.00-00-0367/19-00</t>
  </si>
  <si>
    <t>SAMODZIELNY PUBLICZNY ZAKŁAD OPIEKI ZDROWOTNEJ MINISTERSTWA SPRAW WEWNĘTRZNYCH I ADMINISTRACJI W KATOWICACH IM. SIERŻANTA GRZEGORZA ZAŁOGI</t>
  </si>
  <si>
    <t>Rozbudowa i doposażenie szpitala celem utworzenia Szpitalnego Oddziału Ratunkowego w Samodzielnym Publicznym Zakładzie Opieki Zdrowotnej Ministerstwa Spraw Wewnętrznych i Administracji w Katowicach im. Sierżanta Grzegorza Załogi</t>
  </si>
  <si>
    <t>POIS.09.01.00-00-0368/19-00</t>
  </si>
  <si>
    <t>POIS.09.01.00-00-0369/19-00</t>
  </si>
  <si>
    <t>Zakup aparatury medycznej i wyposażenia oraz przebudowa części pomieszczeń SOR w Wieluniu</t>
  </si>
  <si>
    <t>POIS.09.01.00-00-0370/19-00</t>
  </si>
  <si>
    <t>POIS.09.01.00-00-0371/19-00</t>
  </si>
  <si>
    <t>Budowa lądowiska dla śmigłowców przy Szpitalnym Oddziale Ratunkowym w Janowie Lubelskim</t>
  </si>
  <si>
    <t>POIS.09.01.00-00-0372/19-00</t>
  </si>
  <si>
    <t>SAMODZIELNY PUBLICZNY ZAKŁAD OPIEKI ZDROWOTNEJ W LUBARTOWIE</t>
  </si>
  <si>
    <t>Poprawa jakości i dostępności udzielanych świadczeń zdrowotnych w Samodzielnym Publicznym Zakładzie Opieki Zdrowotnej w Lubartowie poprzez utworzenie Szpitalnego Oddziału Ratunkowego wraz z infrastrukturą techniczną i zakupem sprzętu medycznego</t>
  </si>
  <si>
    <t>POIS.09.01.00-00-0373/19-00</t>
  </si>
  <si>
    <t>SPECJALISTYCZNY SZPITAL MIEJSKI IM.MIKOŁAJA KOPERNIKA</t>
  </si>
  <si>
    <t>Utworzenie Szpitalnego Oddziału Ratunkowego (SOR) wraz z wyposażeniem na bazie istniejącej Izby Przyjęć w Specjalistycznym Szpitalu Miejskim im. M. Kopernika w Toruniu</t>
  </si>
  <si>
    <t>Cały Kraj</t>
  </si>
  <si>
    <t>Lubelskie</t>
  </si>
  <si>
    <t>Lubartów</t>
  </si>
  <si>
    <t>Cicha 14</t>
  </si>
  <si>
    <t>21-0100</t>
  </si>
  <si>
    <t>Batorego 17/19</t>
  </si>
  <si>
    <t>40-052</t>
  </si>
  <si>
    <t>Głowackiego 10</t>
  </si>
  <si>
    <t>W zakresie przedmiotowym projektu zaplanowano inwestycje związane z zakupem wyposażenia (zarówno wyrobów medycznych, jak i wyposażenia socjalno-bytowego, biurowego/administracyjnego oraz infrastruktury niezbędnej do odbierania danych medycznych pacjenta transmitowanych ze środków transportu sanitarnego), a także prace modernizacyjno-adaptacyjne mające na celu utworzenie nowego Szpitalnego Oddziału Ratunkowego na bazie istniejącej Izby Przyjęć wraz z przyległymi do niej pomieszczeniami. Prace modernizacyjno-adaptacyjne prowadzone będą w pomieszczeniach obecne funkcjonującej Izby Przyjęć  oraz pomieszczeniach Oddziału Chorób Wewnętrznych.
W ramach projektu zostaną zrealizowane następujące zadania: 
1. Zakup wyrobów medycznych (aparatury medycznej);
2. Zakup i montaż infrastruktury do odbierania danych medycznych pacjenta transmitowanych ze środków transportu sanitarnego;
3. Zakup wyposażenia socjalno-bytowego oraz wyposażenia biurowego/administracyjnego niezbędnego do realizacji świadczeń w ramach SOR;
4. Prace modernizacyjno-adaptacyjne pomieszczeń przeznaczonych na SOR.</t>
  </si>
  <si>
    <t xml:space="preserve">Celem projektu jest budowa lądowiska dla śmigłowców ratunkowych przy SOR </t>
  </si>
  <si>
    <t>Projekt obejmuje budowę lądowiska wraz z drogą dojazdową do SOR i miejscem tymczasowego  podjazdu  dla karetek Zespołu Ratownictwa Medycznego wraz z zakupem i montażem drzwi zewnętrznych, automatycznych z kurtyną powietrzną prowadzących bezpośrednio z lądowiska do SOR.</t>
  </si>
  <si>
    <t xml:space="preserve">Przedmiotem projektu jest zakup aparatury medycznej i wyposażenia SOR w Wieluniu oraz przebudow części pomieszczeń SOR w celu poprawy efektywności działania SOR. W ramach projektu zaplanowane są prace budowalno - adaptacyjne SOR oraz zakup sprzętu medycznego i wyposażenia. </t>
  </si>
  <si>
    <t xml:space="preserve">Projekt dotyczy wyposażenia wszystkich szpitalnych oddziałów ratunkowych w kraju w system TOPSOR.   Realizacja planowanego Projektu została podzielona na kilka etapów.  
Etap przygotowawczy (przed złożeniem wniosku o dofinansowanie):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Etap realizacji projektu: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Etap eksploatacji: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t>
  </si>
  <si>
    <t xml:space="preserve">Rozbudowa i przebudowa budynku Szpitala oraz zakup wyposażenia i aparatury medycznej służącej do ratowania życia i zdrowia ludności, w celu utworzenia Szpitalnego Oddziału Ratunkowego.
Niniejsza inwestycja realizowana przez MSWiA w Katowicach zapewni zabezpieczenie ludności w obszarze ratownictwa medycznego. Przewidziane do realizacji zadania będą miały odzwierciedlenie  w zwiększeniu skuteczności i efektywności świadczonych usług w obszarze SOR. Będą to m.in. zwiększenie liczby przyjmowanych pacjentów;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t>
  </si>
  <si>
    <t>POIS.09.02.00-00-0150/19-00</t>
  </si>
  <si>
    <t>POIS.09.02.00-00-0151/19-00</t>
  </si>
  <si>
    <t>POIS.09.02.00-00-0153/19-00</t>
  </si>
  <si>
    <t>POIS.09.02.00-00-0154/19-00</t>
  </si>
  <si>
    <t>POIS.09.02.00-00-0156/19-00</t>
  </si>
  <si>
    <t>POIS.09.02.00-00-0157/19-00</t>
  </si>
  <si>
    <t>POIS.09.02.00-00-0158/19-00</t>
  </si>
  <si>
    <t>POIS.09.02.00-00-0159/19-00</t>
  </si>
  <si>
    <t>POIS.09.02.00-00-0160/19-00</t>
  </si>
  <si>
    <t>POIS.09.02.00-00-0161/19-00</t>
  </si>
  <si>
    <t>POIS.09.02.00-00-0162/19-00</t>
  </si>
  <si>
    <t>POIS.09.02.00-00-0163/19-00</t>
  </si>
  <si>
    <t>POIS.09.02.00-00-0164/19-00</t>
  </si>
  <si>
    <t>POIS.09.02.00-00-0165/19-00</t>
  </si>
  <si>
    <t>POIS.09.02.00-00-0166/19-00</t>
  </si>
  <si>
    <t>POIS.09.02.00-00-0167/19-00</t>
  </si>
  <si>
    <t>POIS.09.02.00-00-0169/19-00</t>
  </si>
  <si>
    <t>POIS.09.02.00-00-0170/19-00</t>
  </si>
  <si>
    <t>POIS.09.02.00-00-0171/19-00</t>
  </si>
  <si>
    <t>POIS.09.02.00-00-0172/19-00</t>
  </si>
  <si>
    <t>POIS.09.02.00-00-0173/19-00</t>
  </si>
  <si>
    <t>POIS.09.02.00-00-0174/19-00</t>
  </si>
  <si>
    <t>POIS.09.02.00-00-0175/19-00</t>
  </si>
  <si>
    <t>POIS.09.02.00-00-0176/19-00</t>
  </si>
  <si>
    <t>POIS.09.02.00-00-0177/19-00</t>
  </si>
  <si>
    <t>POIS.09.02.00-00-0178/19-00</t>
  </si>
  <si>
    <t>POIS.09.02.00-00-0179/19-00</t>
  </si>
  <si>
    <t xml:space="preserve">Doposażenie Pomorskiego Ośrodka Transplantacji Płuc w Uniwersyteckim Centrum Klinicznym w Gdańsku </t>
  </si>
  <si>
    <t>Przebudowa wraz z wyposażeniem sal chorych na Oddziale Rehabilitacji Pulmonologicznej SP ZOZ Szpitala Specjalistycznego MSWiA w Głuchołazach im. św. Jana Pawła II</t>
  </si>
  <si>
    <t>Pogłębienie diagnostyki w ramach Narodowego Programu Zwalczania Chorób Nowotworowych poprzez zakup specjalistycznej aparatury medycznej w celu wczesnego wykrywania nowotworów w 105. Kresowym Szpitalu Wojskowym z Przychodnią SP ZOZ w Żarach</t>
  </si>
  <si>
    <t>Poprawa jakości diagnostyki i leczenia w Oddziale Chorób Wewnętrznych Samodzielnego Publicznego Zakładu Opieki Zdrowotnej Ministerstwa Spraw Wewnętrznych i Administracji w Koszalinie</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</si>
  <si>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</si>
  <si>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Przebudowa i modernizacja Kliniki Kardiologii i Oddziału Onkologii w celu podniesienia skuteczności terapii w Uniwersyteckim Szpitalu Klinicznym im. Jana Mikulicza-Radeckiego we Wrocławiu</t>
  </si>
  <si>
    <t>Budowa Bloku Operacyjnego dla Górnośląskiego Centrum Medycznego im. prof. Leszka Gieca Śląskiego Uniwersytetu Medycznego w Katowicach</t>
  </si>
  <si>
    <t xml:space="preserve">Odtworzenie ponadregionalnego Ośrodka Leczenia Zaburzeń Rytmu i Niewydolności Serca w Instytucie Kardiologii w Warszawie </t>
  </si>
  <si>
    <t>Modernizacja pomieszczeń na potrzeby centralnego bloku operacyjnego (CBO) z częścią anestezjologiczną i sterylizacją dla CBO oraz Kliniki Reumoortopedii - Etap I</t>
  </si>
  <si>
    <t>Wsparcie oddziałów o charakterze zabiegowym i zachowawczym oraz pracowni diagnostycznych ponadregionalnego szpitala pediatrycznego Instytutu „Pomnik – Centrum Zdrowia Dziecka"</t>
  </si>
  <si>
    <t>Onkoinnowacje</t>
  </si>
  <si>
    <t>Modernizacja i doposażenie medycznego laboratorium diagnostycznego i pracowni mikrobiologicznej</t>
  </si>
  <si>
    <t xml:space="preserve">Podniesienie dostępności i jakości świadczeń medycznych w zakresie dedykowanym chorobom nowotworowym świadczonych przez SP ZOZ MSWiA w Poznaniu </t>
  </si>
  <si>
    <t>UNIWERSYTECKIE CENTRUM KLINICZNE W GDAŃSKU</t>
  </si>
  <si>
    <t>105. KRESOWY SZPITAL WOJSKOWY Z PRZYCHODNIĄ SAMODZIELNY PUBLICZNY ZAKŁAD OPIEKI ZDROWOTNEJ W ŻARACH</t>
  </si>
  <si>
    <t>SAMODZIELNY PUBLICZNY ZAKŁAD OPIEKI ZDROWOTNEJ MINISTERSTWA SPRAW WEWNĘTRZNYCH I ADMINISTRACJI W KOSZALINIE</t>
  </si>
  <si>
    <t>SAMODZIELNY PUBLICZNY SZPITAL KLINICZNY IM. PROF. ADAMA GRUCY CMKP</t>
  </si>
  <si>
    <t>UNIWERSYTECKI SZPITAL KLINICZNY IM. JANA MIKULICZA-RADECKIEGO WE WROCŁAWIU</t>
  </si>
  <si>
    <t>GÓRNOŚLĄSKIE CENTRUM MEDYCZNE IM. PROF. LESZKA GIECA ŚLĄSKIEGO UNIWERSYTETU MEDYCZNEGO W KATOWICACH</t>
  </si>
  <si>
    <t>NARODOWY INSTYTU GERIATRII, REUMATOLOGII I REHABILITACJI IM. PROF. DR HAB. MED ELEONORY REICHER</t>
  </si>
  <si>
    <t>INSTYTUT "POMNIK - CENTRUM ZDROWIA DZIECKA"</t>
  </si>
  <si>
    <t>1 WOJSKOWY SZPITAL KLINICZNY Z POLIKLINIKĄ SPZOZ W LUBLINIE – FILIA W EŁKU</t>
  </si>
  <si>
    <t>Żary</t>
  </si>
  <si>
    <t>Zakup tomografu dla potrzeb kardiologicznych</t>
  </si>
  <si>
    <t>Ełk</t>
  </si>
  <si>
    <t>Stworzenie w Szpitalu Klinicznym im. H. Święcickiego w Poznaniu zintegrowanego Ośrodka diagnostyki, leczenia i profilaktyki zaburzeń układu krążenia i patologii naczyń mózgowych</t>
  </si>
  <si>
    <t>68-200</t>
  </si>
  <si>
    <t>Domańskiego 2</t>
  </si>
  <si>
    <t>Szpitalna 2</t>
  </si>
  <si>
    <t>75-720</t>
  </si>
  <si>
    <t xml:space="preserve">02-637 </t>
  </si>
  <si>
    <t xml:space="preserve">Al.  Dzieci Polskich 20 </t>
  </si>
  <si>
    <t>19-300</t>
  </si>
  <si>
    <t>Kościuszki 30</t>
  </si>
  <si>
    <t>Przybyszewskiego 49</t>
  </si>
  <si>
    <t>POIS.09.02.00-00-0181/19-00</t>
  </si>
  <si>
    <t>Poprawa jakości i efektywności diagnostyki oraz leczenia onkologicznego poprzez utworzenie Zakładu Radiologii Interwencyjnej w celu zastosowania metod i technik małoinwazyjnych</t>
  </si>
  <si>
    <t>Remont Oddziału Rehabilitacji Kardiologicznej i Oddziału Rehabilitacji Ogólnoustrojowej oraz ich doposażenie w nowy sprzęt medyczny</t>
  </si>
  <si>
    <t>SAMODZIELNY PUBLICZNY ZAKŁAD OPIEKI ZDROWOTNEJ SZPITAL SPECJALISTYCZNY MINISTERSTWA SPRAW WEWNĘTRZNYCH I ADMINISTRACJI W ZŁOCIEŃCU</t>
  </si>
  <si>
    <t>Złocieniec</t>
  </si>
  <si>
    <t>Wyposażenie 107 Szpitala Wojskowego z Przychodnią SPZOZ w Wałczu w nowoczesny sprzęt wraz z dostosowaniem pomieszczeń</t>
  </si>
  <si>
    <t>SZPITAL WOJSKOWY Z PRZYCHODNIĄ, SAMODZIELNYM PUBLICZNYM ZAKŁADEM OPIEKI ZDROWOTNEJ W WAŁCZU</t>
  </si>
  <si>
    <t>Poszerzenie możliwości i dostępności do nowoczesnego leczenia kardiologicznego poprzez zakup specjalistycznej aparatury dla SPSK - 2 PUM w Szczecinie</t>
  </si>
  <si>
    <t>Modernizacja i doposażenie Kliniki Położnictwa, Perinatologii i Ginekologii – Bloku Porodowego w Instytucie „Centrum Zdrowia Matki Polki” w Łodzi"</t>
  </si>
  <si>
    <t>Poprawa jakości diagnostyki oraz wdrożenie nowych metod leczenia chorób nowotworowych układu pokarmowego ze szczególnym uwzględnieniem nowotworów trzustki w SPZOZ MSWIA w Szczecinie</t>
  </si>
  <si>
    <t>SAMODZIELNY PUBLICZNY ZAKŁAD OPIEKI ZDROWOTNEJ MINISTERSTWA SPRAW WEWNĘTRZNYCH I ADMINISTRACJI W SZCZECINIE</t>
  </si>
  <si>
    <t>SAMODZIELNY PUBLICZNY SZPITAL KLINICZNY NR 1 IM. PROF. TADEUSZA SOKOŁOWSKIEGO POMORSKIEGO UNIWERSYTETU MEDYCZNEGO W SZCZECINIE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</si>
  <si>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moczowo-płciowego i pokarmowego poprzez zakup sprzętu i wyposażenia medycznego</t>
  </si>
  <si>
    <t>78-520</t>
  </si>
  <si>
    <t>Kańsko 1</t>
  </si>
  <si>
    <t>Jagiellońska 44</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</si>
  <si>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</si>
  <si>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</si>
  <si>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</si>
  <si>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</si>
  <si>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</si>
  <si>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Celem bezpośrednim Projektu jest doposażenie oddziałów kardiologicznego i onkologii urologicznej w nowoczesny sprzęt medyczny, a także dostosowanie oddziału kardiologii do pełnienia funkcji umożliwiającej świadczenie wysokojakościowych usług medycznych mieszkańcom Miasta, Powiatu i Powiatów sąsiednich, a także pacjentom spoza regionu. Zakup wyposażenia i prace budowlano-adaptacyjne na bazie aktualnie funkcjonujących oddziałów powinny zapewnić równy dostęp mieszkańców Polski do wysokojakościowych świadczeń medycznych. Zakres rzeczowy projektu: Przebudowa i dostosowanie oddziału wraz z Salą Intensywnego Nadzoru Kardiologicznego - Oddział Kardiologii z Pododdziałem Chorób Wewnętrznych.</t>
  </si>
  <si>
    <t>Budowa Szpitalnego Oddziału Ratunkowego wraz z Centrum Medycyny Ratunkowej i Interwencyjnej jako I etap organizacji Centralnego Zintegrowanego Szpitala Klinicznego U.M. w Poznaniu</t>
  </si>
  <si>
    <t>POIS.09.01.00-00-0365/19-00</t>
  </si>
  <si>
    <t>Wybudowanie i wyposażenie nowego Szpitalnego Oddziału Ratunkowego wraz z całodobowym lądowiskiem Lotniczego Pogotowia Ratunkowego.</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</si>
  <si>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</si>
  <si>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</si>
  <si>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</si>
  <si>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</si>
  <si>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 pkt B.3 oraz C.1 wniosku o dofinansowanie, czyli poprawność przypisania wskazanych tam  wydatków  do  właściwych  kategorii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 pkt B.3 wniosku o dofinansowanie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</si>
  <si>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PROKARDIO - modernizacja ośrodka kompleksowej diagnostyki, leczenia chorób układu krążenia”</t>
  </si>
  <si>
    <t>POIS.09.02.00-00-0180/19-00</t>
  </si>
  <si>
    <t>Niniejszy projekt będzie polegać na przebudowie istniejącej infrastruktury Szpitala Klinicznego Przemienia Pańskiego oraz wymianie, modernizacji i zakupie wyposażenia oraz sprzętu medycznego. W ramach projektu zostanie zakupione wyposażenie oraz zostaną przeprowadzone działania promocyjne, prowadzony będzie nadzór inwestorski. Ponadto w ramach projektu zostanie zatrudnionych 2 pracowników Działu Służb Pomocniczych.</t>
  </si>
  <si>
    <t>Zakup środków ochrony indywidualnej jako niezbędne działanie do zapobiegania, przeciwdziałania i zwalczania COVID-19 - etap I</t>
  </si>
  <si>
    <t>Zakup środków ochrony indywidualnej jako niezbędne działanie do zapobiegania, przeciwdziałania i zwalczania COVID-19 - etap II</t>
  </si>
  <si>
    <t>Zakup środków ochrony indywidualnej oraz środków do dezynfekcji jako niezbędne działanie do zapobiegania, przeciwdziałania i zwalczania COVID-19 na terenie Mazowsza</t>
  </si>
  <si>
    <t>Zakup środków do dezynfekcji jako niezbędne działanie do zapobiegania, przeciwdziałania i zwalczania COVID-19</t>
  </si>
  <si>
    <t>Zakup sprzętu medycznego jako niezbędne działanie do zapobiegania, przeciwdziałania i zwalczania COVID-19</t>
  </si>
  <si>
    <t xml:space="preserve"> Realizacja przez Agencję Rezerw Materiałowych działań w celu zapobiegania, przeciwdziałania i zwalczania COVID-19 </t>
  </si>
  <si>
    <t>Minister właściwy ds. zdrowia - Biuro Administracyjne</t>
  </si>
  <si>
    <t>Agencja Rezerw Materiałowych</t>
  </si>
  <si>
    <t>00-952</t>
  </si>
  <si>
    <t>Miodowa 15</t>
  </si>
  <si>
    <t>Grzybowska 45</t>
  </si>
  <si>
    <t>00-844</t>
  </si>
  <si>
    <t>POIS.09.02.00-00-0183/20-00</t>
  </si>
  <si>
    <t>POIS.09.02.00-00-0184/20-00</t>
  </si>
  <si>
    <t>POIS.09.02.00-00-0185/20-00</t>
  </si>
  <si>
    <t>POIS.09.02.00-00-0186/20-00</t>
  </si>
  <si>
    <t>POIS.09.02.00-00-0187/20-00</t>
  </si>
  <si>
    <t>POIS.09.02.00-00-0188/20-00</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</si>
  <si>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</si>
  <si>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Utworzenie referencyjnego ośrodka leczenia niepłodności w 4 Wojskowym Szpitalu Klinicznym z Polikliniką Sp ZOZ we Wrocławiu</t>
  </si>
  <si>
    <t>Misja: „Dziecko”. Modernizacja i doposażenie Szpitala Karowa jako referencyjnego ośrodka leczenia niepłodności</t>
  </si>
  <si>
    <t>POIS.09.02.00-00-0142/18-00</t>
  </si>
  <si>
    <t>POIS.09.02.00-00-0143/18-00</t>
  </si>
  <si>
    <t xml:space="preserve">Przedmiotem projektu jest realizacja następujących działań: I. Zakup sprzętu (wydatki kwalifikowalne i niekwalifikowalne w projekcie): Ultrasonograf – 1 kpl. - 399 978,00 zł (koszt niekwalifikowalny) Tor wizyjny HD: kamera endoskopowa o rozdzielczości UltraHD w technologii 3D oraz kamera do obrazowania w wąskim paśmie światła, optyki, żródło światła – 1 kpl. - 500 629,39 zł (koszt niekwalifikowalny) Monitor medyczny HD – 1 kpl. - 120 216,30 zł (koszt niekwalifikowalny) Elektroniczny insuflator z funkcją odsysania dymu z pola operacyjnego – 1 kpl. - 77 349,33 zł (koszt niekwalifikowalny) Pompy płucząco-ssące – 1 kpl. - 36 288,95 (koszt niekwalifikowalny) System integracji audiowizualnej (cyfrowy system z modułami do transmisji danych i optymalizacji procesu danych i optymalizacji procesu zabiegu z możliwością cyfrowej dokumentacji) – 1 kpl. - 100 405,46 zł (koszt niekwalifikowalny) Fotel zabiegowy – 1 kpl. - 26 564 zł (koszt niekwalifikowalny) Trenażer – 1 kpl. - 142 344,72 zł (koszt niekwalifikowalny) Diatermia umożliwiająca przeprowadzenie koagulacji, cięcia bipolarnego; cięcia monopolarnego, bipolarnego zamykania dużych naczyń i wyposażona w waporyzator, przystawka argonowo-plazmowa – 1 kpl - 204 984 zł (koszt niekwalifikowalny) Nóż ultradźwiękowy z systemem koagulacji – 1 kpl. - 199 999,99 zł (koszt niekwalifikowalny) Histereskopy zestaw – 1 kpl. - 400 827,20 zł (koszt niekwalifikowalny) Hysteromat – 1 kpl. - 70 477,44 zł (koszt niekwalifikowalny) Koagulacja versapoint – 1 kpl. - 121 500,00 zł (koszt niekwalifikowalny) Instrumentarium ednoskopowe – 1 kpl. - 945 864,50 zł (koszt kwalifikowalny) Morcelator z wyposażeniem – 1 kpl. - 56 927,12 zł (koszt kwalifikowalny) Pompy infuzyjne strzykawkowe z wyposażeniem – 10 szt. - 43 200 zł (koszt kwalifikowalny) II. Informacja i promocja - 5 000,00 zł, III. Dokumentacja techniczna - 18 450,00 zł, IV. Pomoc techniczna - 44 600,00 zł. </t>
  </si>
  <si>
    <t>Projekt polega na przeprowadzeniu inwestycji związanych z pełnieniem przez Szpital Kliniczny im. Ks. Anny Mazowieckiej roli referencyjnego ośrodka leczenia niepłodności.</t>
  </si>
  <si>
    <t xml:space="preserve">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</si>
  <si>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</si>
  <si>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t>
  </si>
  <si>
    <t>NARODOWY INSTYTUT ONKOLOGII IM. MARII SKŁODOWSKIEJ-CURIE – PAŃSTWOWY INSTYTUT BADAWCZY</t>
  </si>
  <si>
    <t>NARODOWY INSTYTUT ONKOLOGII IM. MARII SKŁODOWSKIEJ-CURIE – PAŃSTWOWY INSTYTUT BADAWCZY ODDZIAŁ W GLIWICACH</t>
  </si>
  <si>
    <t>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t>
  </si>
  <si>
    <t>Przedmiotem projektu jest adaptacja pomieszczeń dla pracowni rezonansu magnetycznego wraz z wykonaniem zasilania oraz zakup sprzętu medycznego, niezbędnego dla uzyskania pełnej funkcjonalności planowanego do utworzenia centrum urazowego dla dzieci.</t>
  </si>
  <si>
    <t xml:space="preserve">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t>
  </si>
  <si>
    <t>Projektzakłada zakup 118 szt. sprzętu medycznego celem wymiany najbardziej awaryjnego sprzętu, doposażenia oraz wprowadzenia nowych metod diagnostyki i leczenia.</t>
  </si>
  <si>
    <t>Zakres rzeczowy porjektu pobejmuje: 1. Roboty budowlane związane z budową lądowiska  oraz wyposażenie SOR</t>
  </si>
  <si>
    <t>Przedmiotem projektu jest realizacja następujących działań: - zakup niezbędnej aparatury medycznej wykorzystywanej na SOR, - zakup niezbędnego sprzętu IT.</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</si>
  <si>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</si>
  <si>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oraz zakup sprzętu medycznego na SOR.</t>
  </si>
  <si>
    <t xml:space="preserve">Przedmiotem projektu jest uzupełnienie doposażenia, dzięki czemu będzie możliwa kompleksowa jakość świadczonych usług medycznych w zakresie ratownictwa medycznego. </t>
  </si>
  <si>
    <t xml:space="preserve">Projekt zakłada zakup sprzętu na potrzeby SOR oraz działania informacyjno-promocyjne. Ogólnym celem projektu jest poprawa funkcjonowania systemy ratownictwa medycznego w województwie mazowieckim. </t>
  </si>
  <si>
    <t xml:space="preserve">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</si>
  <si>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</si>
  <si>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t>
  </si>
  <si>
    <t>Zakres projektu obejmuje: wykonanie windy na potrzeby SOR oraz zakup sprzętu medycznego na Szpitalny Oddział Ratunkowy.</t>
  </si>
  <si>
    <t xml:space="preserve">Projekt zakłada zakup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</si>
  <si>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</si>
  <si>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</si>
  <si>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t>
  </si>
  <si>
    <t>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</si>
  <si>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t>
  </si>
  <si>
    <t>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t>
  </si>
  <si>
    <t>Projekt przewiduje modernizację SOR obejmującą m.in. doposażenie w aparaturę medyczną roboty budowlane w obrębie oddziału oraz budowę lądowiska dla śmigłowców LPR.</t>
  </si>
  <si>
    <t>W ramach projektu realizowane będzie zadania związane z zakupem wyposażenia dla SOR.</t>
  </si>
  <si>
    <t xml:space="preserve">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t>
  </si>
  <si>
    <t>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</si>
  <si>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</si>
  <si>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t>
  </si>
  <si>
    <t xml:space="preserve">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t>
  </si>
  <si>
    <t>W zakres rzeczowy projektu wchodzą: -Roboty budowlane- związane z wybudowaniem nowego Szpitalnego Oddziału Ratunkowego. Prace dotyczyć będą pomieszczeń w których zostanie zlokalizowany SOR, w nowo dobudowanym skrzydle Szpitala; -Zakup aparatury medycznej i wyposażenia.</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</si>
  <si>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t>
  </si>
  <si>
    <t>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t>
  </si>
  <si>
    <t xml:space="preserve">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</si>
  <si>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t>
  </si>
  <si>
    <t>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t>
  </si>
  <si>
    <t>Utworzenie Śląskiego Centrum Chorób Zakaźnych w Górnośląskim Centrum Medycznym im. prof. Leszka Gieca Śląskiego Uniwersytetu Medycznego w Katowicach</t>
  </si>
  <si>
    <t>POIS.09.01.00-00-0374/20-00</t>
  </si>
  <si>
    <t>Zakup ambulansów dla Stacji Pogotowia Ratunkowego w Słupsku</t>
  </si>
  <si>
    <t>Działania związane z zapobieganiem, przeciwdziałaniem i zwalczaniem „COVID-19” oraz innych chorób zakaźnych. Zakres rzeczowy obejmuje zakup 3 ambulansów z wyposażeniem oraz zakup środków ochrony indywidualnej i środków do dezynfekcji.</t>
  </si>
  <si>
    <t>POIS.09.01.00-00-0375/20-00</t>
  </si>
  <si>
    <t>Zapewnienie bezpieczeństwa mieszkańcom powiatu i miasta Bielsko-Biała poprzez zakup ambulansów sanitarnych z wyposażeniem, a także zapewnienie bezpieczeństwa pracownikom pracującym w Zespołach Ratownictwa Medycznego</t>
  </si>
  <si>
    <t>Działania związane z zapobieganiem, przeciwdziałaniem i zwalczaniem „COVID-19” oraz innych chorób zakaźnych.</t>
  </si>
  <si>
    <t>POIS.09.01.00-00-0376/20-00</t>
  </si>
  <si>
    <t>Doposażenie WSPR w Szczecinie w związku z pandemią wirusa SARS-CoV-2</t>
  </si>
  <si>
    <t>POIS.09.01.00-00-0377/20-00</t>
  </si>
  <si>
    <t>Działania związane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</si>
  <si>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 środków do dezynfekcji.</t>
  </si>
  <si>
    <t>POIS.09.01.00-00-0379/20-00</t>
  </si>
  <si>
    <t>Wsparcie Zespołów Ratownictwa Medycznego na realizację działań związanych z zapobieganiem, przeciwdziałaniem i zwalczaniem COVID-19 oraz innych chorób zakaźnych</t>
  </si>
  <si>
    <t>POIS.09.01.00-00-0389/20-00</t>
  </si>
  <si>
    <t>Zakup ambulansów wraz z wyposażeniem oraz zakup środków ochrony indywidualnej i środków do dezynfekcji dla Zespołów Ratownictwa Medycznego</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</si>
  <si>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6 sztuk ambulansów wraz z wyposażeniem oraz zakup środków.</t>
  </si>
  <si>
    <t>POIS.09.01.00-00-0390/20-00</t>
  </si>
  <si>
    <t>Wzmocnienie infrastruktury technicznej do działań związanych z zapobieganiem, przeciwdziałaniem i zwalczaniem "COVID-19" poprzez wymianę 5 ambulansów sanitarnych typu C z wyposażeniem oraz zakup środków ochrony indywidualnej i środków dezynfekcyjnych</t>
  </si>
  <si>
    <t>Działania związane z zapobieganiem, przeciwdziałaniem i zwalczaniem "COVID-19" oraz innych chorób zakaźnych.</t>
  </si>
  <si>
    <t>POIS.09.01.00-00-0391/20-00</t>
  </si>
  <si>
    <t>Zapobieganie, przeciwdziałanie i zwalczanie COVID-19 oraz innych chorób zakaźnych przez Wojewódzką Stację Pogotowia Ratunkowego Samodzielny Publiczny Zakład Opieki Zdrowotnej w Suwałkach</t>
  </si>
  <si>
    <t>Działania związane z zapobieganiem, przeciwdziałaniem i zwalczaniem „COVID-19” oraz innych chorób zakaźnych</t>
  </si>
  <si>
    <t>POIS.09.01.00-00-0395/20-00</t>
  </si>
  <si>
    <t>Zakup ambulansów wraz z wyposażeniem, środków ochrony indywidualnej na potrzeby zespołów ratownictwa medycznego oraz środków do dezynfekcji dla Wojewódzkiego Pogotowia Ratunkowego SP ZOZ w Lublinie na realizację działań związanych z zapobieganiem, przeciwdziałaniem i zwalczaniem COVID-19 oraz innych chorób zakaźnych</t>
  </si>
  <si>
    <t xml:space="preserve">Działania związane z z zapobieganiem, przeciwdziałaniem i zwalczaniem COVID-19 oraz innych chorób zakaźnych </t>
  </si>
  <si>
    <t>POIS.09.01.00-00-0398/20-00</t>
  </si>
  <si>
    <t>Wsparcie zespołów ratownictwa medycznego Wojewódzkiej Stacji Pogotowia Ratunkowego w Olsztynie w walce z COVID-19</t>
  </si>
  <si>
    <t>Działania związane z zapobieganiem, przeciwdziałaniem i zwalczaniem COVID-19 i innych chorób zakaźnych.</t>
  </si>
  <si>
    <t>POIS.09.01.00-00-0400/20-00</t>
  </si>
  <si>
    <t>Zakup 3 ambulansów oraz środków ochrony indywidualnej i środków do dezynfekcji dla Stacji Pogotowia Ratunkowego w Gdańsku w związku z realizacją działań związanych z zapobieganiem, przeciwdziałaniem i zwalczaniem „COVID-19” oraz innych chorób zakaźnych</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</si>
  <si>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osobistej i środków do dezynfekcji.</t>
  </si>
  <si>
    <t>STACJA POGOTOWIA RATUNKOWEGO</t>
  </si>
  <si>
    <t>BIELSKIE POGOTOWIE RATUNKOWE</t>
  </si>
  <si>
    <t>WOJEWÓDZKA STACJA POGOTOWIA RATUNKOWEGO</t>
  </si>
  <si>
    <t>POWIATOWA STACJA POGOTOWIA RATUNKOWEGO W TARNOWIE</t>
  </si>
  <si>
    <t>POGOTOWIE RATUNKOWE WE WROCŁAWIU</t>
  </si>
  <si>
    <t>WOJEWÓDZKA STACJA RATOWNICTWA MEDYCZNEGO W ŁODZI</t>
  </si>
  <si>
    <t>ŚWIĘTOKRZYSKIE CENTRUM RATOWNICTWA MEDYCZNEGO I TRANSPORTU SANITARNEGO W KIELCACH</t>
  </si>
  <si>
    <t>WOJEWÓDZKA STACJA POGOTOWIA RATUNKOWEGO SAMODZIELNY PUBLICZNY ZAKŁAD OPIEKI ZDROWOTNEJ W SUWAŁKACH</t>
  </si>
  <si>
    <t>WOJEWÓDZKIE POGOTOWIE RATUNKOWE SP ZOZ W LUBLINIE</t>
  </si>
  <si>
    <t>WOJEWÓDZKA STACJA POGOTOWIA RATUNKOWEGO W OLSZTYNIE</t>
  </si>
  <si>
    <t>SAMODZIELNY PUBLICZNY ZAKŁAD OPIEKI ZDROWOTNEJ STACJA POGOTOWIA RATUNKOWEGO W GDAŃSKU</t>
  </si>
  <si>
    <t>43-300</t>
  </si>
  <si>
    <t>71-118</t>
  </si>
  <si>
    <t>50-507</t>
  </si>
  <si>
    <t>90-001</t>
  </si>
  <si>
    <t>25-311</t>
  </si>
  <si>
    <t>20-043</t>
  </si>
  <si>
    <t>10-602</t>
  </si>
  <si>
    <t>80-208</t>
  </si>
  <si>
    <t>POIS.09.01.00-00-0378/20-00</t>
  </si>
  <si>
    <t>Wojewódzka Stacja Pogotowia Ratunkowego w Przemyślu Samodzielny Publiczny Zakład Opieki Zdrowotnej</t>
  </si>
  <si>
    <t>Juliusza Słowackiego 85</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</si>
  <si>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indywidualnej  i środków do dezynfekcji.</t>
  </si>
  <si>
    <t>Ziębicka 34-38</t>
  </si>
  <si>
    <t>al. Matki Bożej Fatimskiej 2</t>
  </si>
  <si>
    <t>Mieszka I 33</t>
  </si>
  <si>
    <t>Emilii Plater 14</t>
  </si>
  <si>
    <t>Ignacego Jana Paderewskiego 5</t>
  </si>
  <si>
    <t>Henryka Sienkiewicza 137</t>
  </si>
  <si>
    <t>Świętego Leonarda 10</t>
  </si>
  <si>
    <t>Adama Mickiewicza 11</t>
  </si>
  <si>
    <t>Spadochroniarzy 8</t>
  </si>
  <si>
    <t>Wincentego Pstrowskiego 288</t>
  </si>
  <si>
    <t>Elizy Orzeszkowej 1</t>
  </si>
  <si>
    <t>POIS.09.01.00-00-0387/20-00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</si>
  <si>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W ramach projektu planuje się realizację następujących działań:
- zakup ambulansów wraz z wyposażeniem (5 szt.),
- zakup środków ochrony indywidualnej - rękawiczek jednorazowych, masek ochronnych,
- zakup środków do dezynfekcji - chusteczek, płynów do dezynfekcji, środków do dekontaminacji / zamgławiania / ozonowania,
- promocję projektu - zakup tablicy informacyjno-pamiątkowej oraz zakup naklejek na wyposażenie zakupione w ramach projektu.</t>
  </si>
  <si>
    <t>Projekt związany z zapobieganiem, przeciwdziałaniem i zwalczaniem "COVID-19" oraz innych chorób zakaźnych</t>
  </si>
  <si>
    <t>OPOLSKIE CENTRUM RATOWNICTWA MEDYCZNEGO</t>
  </si>
  <si>
    <t>Mickiewicza 2-4</t>
  </si>
  <si>
    <t>45-369</t>
  </si>
  <si>
    <t>POIS.09.01.00-00-0384/20-00</t>
  </si>
  <si>
    <t>POWIATOWA STACJA POGOTOWIA RATUNKOWEGO SAMODZIELNY PUBLICZNY ZAKŁAD W MIELCU</t>
  </si>
  <si>
    <t>POIS.09.02.00-00-0195/20-00</t>
  </si>
  <si>
    <t>Nowoczesne wyposażenie SPSK NR 1 im. Prof. S. Szyszko SUM szansą na skuteczną walkę z COVID-19 oraz innymi chorobami</t>
  </si>
  <si>
    <t>POIS.09.02.00-00-0189/20-00</t>
  </si>
  <si>
    <t>POIS.09.02.00-00-0190/20-00</t>
  </si>
  <si>
    <t>POIS.09.02.00-00-0192/20-00</t>
  </si>
  <si>
    <t>POIS.09.02.00-00-0194/20-00</t>
  </si>
  <si>
    <t>W ramach projektu planuje się realizację działań związanych z zapobieganiem, przeciwdziałaniem i zwalczaniem COVID-19 oraz innych chorób zakaźnych: - zakup sprzętu i aparatury medycznej - zakup m.in. aparatów RTG przyłóżkowych, aparatu RTG stacjonarnego, aparatów USG, w tym USG wielofunkcyjnych z głowicą umożliwiającą diagnostykę klatki piersiowej płuc, kardiomonitorów, kolumny endoskopowej – toru wizyjnego, tomografu komputerowego, toru wizyjnego z wideobronchoskopami do diagnostyki endoskopowej płuc, - zakup wyposażenia laboratoryjnego - m.in. automatycznego systemu zamkniętego do real time PCR, automatycznej stacji pipetującej z wyposażeniem, komory laminarnej, zamrażarki laboratoryjnej, - promocję projektu.</t>
  </si>
  <si>
    <t>INFORMACJE O PROJEKCIE</t>
  </si>
  <si>
    <t>Cel zgodnie z Policy Paper</t>
  </si>
  <si>
    <t>A. Rozwój profilaktyki zdrowotnej, diagnostyki i medycyny naprawczej ukierunkowany na główne problemy epidemiologiczne w Polsce</t>
  </si>
  <si>
    <t xml:space="preserve">Narzędzie zgodnie z Policy Paper </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</si>
  <si>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</si>
  <si>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</si>
  <si>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</si>
  <si>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</si>
  <si>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</si>
  <si>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</si>
  <si>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</si>
  <si>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</si>
  <si>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</si>
  <si>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</si>
  <si>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</si>
  <si>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</si>
  <si>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[RRRR.KW]</t>
  </si>
  <si>
    <t>Planowana data rozpoczęcia  
[RRRR.KW]</t>
  </si>
  <si>
    <t>Planowana data zakończenia 
[RRRR.KW]</t>
  </si>
  <si>
    <t>Źródła finansowania</t>
  </si>
  <si>
    <t>2014-2016</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</si>
  <si>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</si>
  <si>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</si>
  <si>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</si>
  <si>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</si>
  <si>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</si>
  <si>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</si>
  <si>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</si>
  <si>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</si>
  <si>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</si>
  <si>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</si>
  <si>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</si>
  <si>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</si>
  <si>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</si>
  <si>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</si>
  <si>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</si>
  <si>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</si>
  <si>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</si>
  <si>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</si>
  <si>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Liczba wspartych podmiotów leczniczych</t>
  </si>
  <si>
    <t>produkt</t>
  </si>
  <si>
    <t>szt.</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</si>
  <si>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</si>
  <si>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</si>
  <si>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</si>
  <si>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</si>
  <si>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</si>
  <si>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</si>
  <si>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</si>
  <si>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</si>
  <si>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Nr projektu w Planie Działań</t>
  </si>
  <si>
    <t>Tytuł projektu</t>
  </si>
  <si>
    <t>Beneficjent</t>
  </si>
  <si>
    <t>Powiat:</t>
  </si>
  <si>
    <t>TERYT:</t>
  </si>
  <si>
    <t>Zakres terytorialny inwestycji</t>
  </si>
  <si>
    <t>ogólnopolski</t>
  </si>
  <si>
    <t>Oś priorytetowa</t>
  </si>
  <si>
    <t>Działanie</t>
  </si>
  <si>
    <t>Poddziałanie</t>
  </si>
  <si>
    <t>brak danych</t>
  </si>
  <si>
    <t>Zakup niezbędnej aparatury medycznej w celu zapobiegania, przeciwdziałania i zwalczania  COVID-19 dla potrzeb Uniwersyteckiego Centrum Klinicznego im. prof. K. Gibińskiego Śląskiego Uniwersytetu Medycznego w Katowicach</t>
  </si>
  <si>
    <t>Wsparcie WSPR w Bydgoszczy w walce z COVID-19 poprzez zakup 6 ambulansów jak również środków do dezynfekcji oraz środków ochrony indywidualnej</t>
  </si>
  <si>
    <t>WOJEWÓDZKA STACJA POGOTOWIA RATUNKOWEGO W BYDGOSZCZY</t>
  </si>
  <si>
    <t>Ks. Ryszarda Markwarta 7</t>
  </si>
  <si>
    <t>Działania związane z zapobieganiem, przeciwdziałaniem i zwalczaniem COVID-19 i innych chorób zakaźnych</t>
  </si>
  <si>
    <t>POIS.09.01.00-00-0383/20-00</t>
  </si>
  <si>
    <t>Wsparcie WSPR w Łomży w walce z COVID-19 poprzez zakup ambulansu z wyposażeniem</t>
  </si>
  <si>
    <t>WOJEWÓDZKA STACJA POGOTOWIA RATUNKOWEGO SAMODZIELNY PUBLICZNY ZAKŁAD OPIEKI ZDROWOTNEJ W ŁOMŻY</t>
  </si>
  <si>
    <t xml:space="preserve">Łomża </t>
  </si>
  <si>
    <t>Szoza Zambrowska  1-19</t>
  </si>
  <si>
    <t>18-400</t>
  </si>
  <si>
    <t>Zapobieganie, przeciwdziałanie i zwalczanie COVID-19 oraz innych chorób zakaźnych w Górnośląskim Centrum Zdrowia Dziecka w Katowicach</t>
  </si>
  <si>
    <t>STACJA POGOTOWIA RATUNKOWEGO SAMODZIELNY PUBLICZNY ZAKŁAD OPIEKI ZDROWOTNEJ W BIAŁEJ PODLASKIEJ</t>
  </si>
  <si>
    <t>Warszawska 20</t>
  </si>
  <si>
    <t>POIS.09.01.00-00-0397/20-00</t>
  </si>
  <si>
    <t>Działania związane z zapobieganiem, przeciwdziałaniem i zwalczaniem COVID-19 i innych chorób zakaźnych. akres rzeczowy obejmuje zakup 3 ambulansów wraz z wyposażeniem spełniających wymagania techniczne i jakościowe określone w normie PN:EN 1789 oraz zakup środków ochrony indywidualnej  i środków do dezynfekcji.</t>
  </si>
  <si>
    <t>POIS.09.01.00-00-0396/20-00</t>
  </si>
  <si>
    <t>Zakup ambulansów medycznych z wyposażeniem oraz środków ochrony indywidualnej dla Wojewódzkiej Stacji Pogotowia Ratunkowego i Transportu Sanitarnego "Meditrans" Samodzielnego Publicznego Zakładu Opieki Zdrowotnej w Warszawie w związku z realizacją działań związanych z zapobieganiem, przeciwdziałaniem i zwalczaniem „COVID-19” oraz innych chorób zakaźnych</t>
  </si>
  <si>
    <t>POIS.09.01.00-00-0381/20-00</t>
  </si>
  <si>
    <t>WOJEWÓDZKA STACJA POGOTOWIA RATUNKOWEGO I TRANSPORTU SANITARNEGO "MEDITRANS" SP ZOZ W WARSZAWIE</t>
  </si>
  <si>
    <t>Poznańska 22</t>
  </si>
  <si>
    <t>00-685</t>
  </si>
  <si>
    <t>Działania związane z zapobieganiem, przeciwdziałaniem i zwalczaniem „COVID-19” oraz innych chorób zakaźnych.Zakres rzeczowy obejmuje zakup 3 ambulansów z wyposażeniem oraz zakup środków ochrony indywidualnej .</t>
  </si>
  <si>
    <t>Zakup ambulansów sanitarnych oraz środków ochronnych i dezynfekcyjnych</t>
  </si>
  <si>
    <t>POIS.09.01.00-00-0382/20-00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</si>
  <si>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indywidualnej i środków do dezynfekcji.</t>
  </si>
  <si>
    <t>KRAKOWSKIE POGOTOWIE RATUNKOWE</t>
  </si>
  <si>
    <t>Św. Łazarza 14</t>
  </si>
  <si>
    <t>31-530</t>
  </si>
  <si>
    <t>POIS.09.01.00-00-0385/20-00</t>
  </si>
  <si>
    <t>Wspomaganie działań pogotowia ratunkowego Legnica w walce z epidemią COVID-19</t>
  </si>
  <si>
    <t>SAMODZIELNY PUBLICZNY ZAKŁAD OPIEKI ZDROWOTNEJ POGOTOWIE RATUNKOWE W LEGNICY</t>
  </si>
  <si>
    <t>Dworcowa 7</t>
  </si>
  <si>
    <t>Działania związane z zapobieganiem, przeciwdziałaniem i zwalczaniem „COVID-19” oraz innych chorób zakaźnych.Zakres rzeczowy obejmuje zakup 3 ambulansów z wyposażeniem oraz zakup środków ochrony indywidualnej i środków do dezynfekcji.</t>
  </si>
  <si>
    <t>Zakup ambulansów wraz ze specjalistycznym wyposażeniem medycznym oraz środków ochrony indywidualnej w związku z realizacją działań związanych z zapobieganiem, przeciwdziałaniem i zwalczaniem „COVID-19” oraz innych chorób zakaźnych</t>
  </si>
  <si>
    <t>POIS.09.01.00-00-0392/20-00</t>
  </si>
  <si>
    <t>WOJEWÓDZKA STACJA POGOTOWIA RATUNKOWEGO W POZNANIU</t>
  </si>
  <si>
    <t>60-346</t>
  </si>
  <si>
    <t>Rycerska 10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</si>
  <si>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W ramach projektu planuje się realizację następujących działań:
- zakup ambulansów wraz z wyposażeniem (3 szt.),
- zakup środków ochrony indywidualnej - rękawiczek jednorazowych oraz kombinezonów ochronnych.</t>
  </si>
  <si>
    <t>Zakup 3 ambulansów typu C oraz środków do dezynfekcji i środków do ochrony indywidulanej dla zespołów ratownictwa medycznego Radomskiej Stacji Pogotowia Ratunkowego w Radomiu</t>
  </si>
  <si>
    <t>POIS.09.01.00-00-0393/20-00</t>
  </si>
  <si>
    <t xml:space="preserve">Celem projektu jest wsparcie podmiotu w związku z realizacją działań związanych z zapobieganiem , przeciwdziałaniem i zwalczaniem "COVID-19" praz innych chorób zakaźnych
w tym poprawa infrastruktury sprzętowej podmiotu leczniczego udzielającego świadczeń zdrowotnych w zakresie ratownictwa medycznego lub transportu sanitarnego
posiadającego w swojej strukturze Zespoły Ratownictwa Medycznego, a także zakup środków ochrony indywidualnej dla Zespołów Ratownictwa Medycznego oraz środków do
dezynfekcji. </t>
  </si>
  <si>
    <t>RADOMSKA STACJA POGOTOWIA RATUNKOWEGO W RADOMIU</t>
  </si>
  <si>
    <t>26-600</t>
  </si>
  <si>
    <t>Adolfa Tochtermana 1-1</t>
  </si>
  <si>
    <t>Zakup ambulansów typu "C" z zabudową medyczną oraz wyposażeniem medycznym dla Samodzielnej Publicznej Wojewódzkiej Stacji Pogotowia Ratunkowego w Gorzowie Wlkp.</t>
  </si>
  <si>
    <t>POIS.09.01.00-00-0394/20-00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</si>
  <si>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Beneficjent planuje zakup dodatkowych 2 sztuk ambulansów wraz z wyposażeniem.</t>
  </si>
  <si>
    <t>SAMODZIELNA PUBLICZNA WOJEWÓDZKA STACJA POGOTOWIA RATUNKOWEGO W GORZOWIE WLKP.</t>
  </si>
  <si>
    <t>Kazimierza Wielkiego 7</t>
  </si>
  <si>
    <t>Podniesienie jakości działań SP ZOZ WSPR w Białymstoku związanych z zapobieganiem, przeciwdziałaniem i zwalczaniem COVID-19 i innych chorób zakaźnych poprzez zakup 3 ambulansów medycznych z wyposażeniem</t>
  </si>
  <si>
    <t>POIS.09.01.00-00-0399/20-00</t>
  </si>
  <si>
    <t>SAMODZIELNY PUBLICZNY ZAKŁAD OPIEKI ZDROWOTNEJ WOJEWÓDZKA STACJA POGOTOWIA RATUNKOWEGO W BIAŁYMSTOKU</t>
  </si>
  <si>
    <t>15-369</t>
  </si>
  <si>
    <t>Poleska 89</t>
  </si>
  <si>
    <t>Doposażenie Narodowego Instytutu Onkologii im. Marii Skłodowskiej-Curie – Państwowego Instytutu Badawczego Oddział w Gliwicach w celu zapobiegania, przeciwdziałania i zwalczania COVID-19 oraz innych chorób zakaźnych.</t>
  </si>
  <si>
    <t>NARODOWY INSTYTUT ONKOLOGII IM. MARII SKŁODOWSKIEJ-CURIE - PAŃSTWOWY INSTYTUT BADAWCZY ODDZIAŁ W GLIWICACH</t>
  </si>
  <si>
    <t>Działania związane z zapobieganiem, przeciwdziałaniem i zwalczaniem „COVID-19” oraz innych chorób zakaźnych - zakup sprzętu medycznego oraz wyposażenia laboratoriów.</t>
  </si>
  <si>
    <t xml:space="preserve">Wzmocnienie infrastruktury ochrony zdrowia poprzez  zakup aparatury i sprzętu medycznego doraźnie ratującego zdrowie i życie wszystkich chorych w tym osób zagrożonych epidemią „COVID-19” </t>
  </si>
  <si>
    <t>SAMODZIELNY PUBLICZNY SZPITAL KLINICZNY IM. ANDRZEJA MIELĘCKIEGO ŚLĄSKIEGO UNIWERSYTETU MEDYCZNEGO W KATOWICACH</t>
  </si>
  <si>
    <t>Francuska 20-24</t>
  </si>
  <si>
    <t>40-027</t>
  </si>
  <si>
    <t xml:space="preserve">WYKAZ DZIAŁAŃ, KTÓRE BĘDĄ UZGODNIONE W KOLEJNYCH PLANACH DZIAŁAŃ </t>
  </si>
  <si>
    <t xml:space="preserve">Aktualnie nie planuje się żadnych działań </t>
  </si>
  <si>
    <t xml:space="preserve">Jarosław Izdebski,  Departament Oceny Inwestycji, Naczelnik Wydziału OIOM I 
tel. 880 340 053, e-mail: j.izdebski@mz.gov.pl                                                                                                                                                       Edyta Gałązka, Departament Oceny Inwestycji, Wydział OIOM I, Główny specjalista, 
tel. 882 359 361, e-mail: e.galazka@mz.gov.pl
</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</si>
  <si>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</si>
  <si>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infrastruktury.Wnioskodawca wykazał że projekt będzie miał pozytywny wpływ na zasadę niedyskryminacji, w tym dostępności dla osób z niepełnoprawnościami. Przez pozytywny wpływ należy rozumieć zapewnienie dostępności infrastruktury, transportu, towarów, usług, technologii i systemów informacyjno-komunikacyjnych oraz wszelkich innych produktów projektów (które nie zostały uznane za neutralne) dla wszystkich ich użytkowników, zgodnie ze standardami dostępności, stanowiącymi załącznik do Wytycznych w zakresie realizacji zasady równości szans i niedyskryminacji, w tym dostępności dla osób z niepełnosprawnościami oraz zasady równości szans kobiet i mężczyzn w ramach funduszy unijnych na lata 2014-2020.
Istnieje możliwość poprawy/uzupełnienia projektu w zakresie niniejszego kryterium na etapie oceny spełnienia kryteriów wyboru (zgodnie z art. 45 ust. 3 ustawy wdrożeniowej).</t>
  </si>
  <si>
    <t xml:space="preserve">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t>
  </si>
  <si>
    <t>Gotowość organizacyjno-instytucjonalna projektu w obszarze zawierania umów</t>
  </si>
  <si>
    <t>Wsparcie Samodzielnego Publicznego Zakładu Opieki Zdrowotnej "RMMEDITRANS" Stacji Pogotowia Ratunkowego i Transportu Sanitarnego w Siedlcach w walce z COVID-19 ze środków finansowych POIiŚ 2014-2020</t>
  </si>
  <si>
    <t>POIS.09.01.00-00-0388/20-00</t>
  </si>
  <si>
    <t>SAMODZIELNY PUBLICZNY ZAKŁAD OPIEKI ZDROWOTNEJ "RM-MEDITRANS" STACJA POGOTOWIA RATUNKOWEGO I TRANSPORTU SANITARNEGO W SIEDLCACH</t>
  </si>
  <si>
    <t>Biskupa Ignacego Świrskiego 34-38</t>
  </si>
  <si>
    <t xml:space="preserve">Działania związane z zapobieganiem, przeciwdziałaniem i zwalczaniem COVID-19 oraz innych chorób zakaźnych </t>
  </si>
  <si>
    <t>POIS.09.01.00-00-0380/20-00</t>
  </si>
  <si>
    <t>Zakup ambulansów, środków ochrony indywidualnej oraz środków do dezynfekcji dla Wojewódzkiego Pogotowia Ratunkowego w Katowicach</t>
  </si>
  <si>
    <t>WOJEWÓDZKIE POGOTOWIE RATUNKOWE W KATOWICACH</t>
  </si>
  <si>
    <t>Powstańców 52</t>
  </si>
  <si>
    <t>40-024</t>
  </si>
  <si>
    <t>POIS.09.01.00-00-0386/20-00</t>
  </si>
  <si>
    <t>Zakup ambulansów medycznych z wyposażeniem, środków ochrony indywidualnej dla Zespołów Ratownictwa Medycznego oraz środków do dezynfekcji w związku z realizacją działań związanych z zapobieganiem, przeciwdziałaniem i zwalczaniem „COVID-19” oraz innych chorób zakaźnych</t>
  </si>
  <si>
    <t>WIELKOPOLSKIE CENTRUM RATOWNICTWA MEDYCZNEGO SPÓŁKA Z OGRANICZONĄ ODPOWIEDZIALNOŚCIĄ</t>
  </si>
  <si>
    <t>62-510</t>
  </si>
  <si>
    <t>Kardynała Stefana Wyszyńskiego 1</t>
  </si>
  <si>
    <t>Doposażenie Śląskiego Centrum Chorób Serca w Zabrzu w sprzęt medyczny i środki do dezynfekcji jako wsparcie leczenia chorób serca, płuc i naczyń w warunkach pandemii „Covid-19”</t>
  </si>
  <si>
    <t>POIS.09.02.00-00-0191/20-00</t>
  </si>
  <si>
    <t>Doposażenie SP ZOZ MSWiA w Katowicach im. Sierżanta Grzegorza Załogi celem diagnostyki, leczenia chorych z COVID 19 oraz innymi chorobami zakaźnymi</t>
  </si>
  <si>
    <t>POIS.09.02.00-00-0193/20-00</t>
  </si>
  <si>
    <t>SAMODZIELNY PUBLICZNY ZAKŁAD OPIEKI ZDROWOTNEJ MINISTERSTWA SPRAW WEWNĘTRZNYCH I ADMINISTRACJI W KATOWICACH IM.SIERŻANTA GRZEGORZA ZAŁOGI</t>
  </si>
  <si>
    <t>Bartosza Głowackiego 10</t>
  </si>
  <si>
    <t>Poprawa skuteczności działań ratownictwa medycznego poprzez modernizację i doposażenie SOR oraz budowę lądowiska w WSzS w Białej Podlaskiej</t>
  </si>
  <si>
    <t>Poprawa efektywności działania systemu PRM na Mazowszu dzięki wzmocnieniu infrastruktury SOR w Szpitalu Bielańskim w Warszawie</t>
  </si>
  <si>
    <t>Doposażenie w sprzęt medyczny oraz infrastrukturę informatyczną ze szczególnym uwzględnieniem obszaru intensywnego nadzoru Szpitalnego Oddziału Ratunkowego Szpitala Specjalistycznego im. S. Żeromskiego w Krakowie</t>
  </si>
  <si>
    <t>Adaptacja pomieszczeń - wydzielenie strefy "zielonej" oraz zakup wyposażenia w Szpitalnym Oddziale Ratunkowym w Centralnym Szpitalu Klinicznym MSW w Warszawie w celu poprawy bezpieczeństwa zdrowotnego pacjentów</t>
  </si>
  <si>
    <t>Modernizacja SOR SP ZOZ w Parczewie w celu zagwarantowania bezpieczeństwa mieszkańców powiatu parczewskiego</t>
  </si>
  <si>
    <t>Poprawa bezpieczeństwa zdrowotnego poprzez budowę lądowiska szpitalnego oddziału ratunkowego szpitala powiatowego w Wołominie</t>
  </si>
  <si>
    <t>Modernizacja i doposażenie Szpitalnego Oddziału Ratunkowego w Szpitalu Powiatowym im. E. Biernackiego w Mielcu</t>
  </si>
  <si>
    <t>Wsparcie Szpitalnego Oddziału Ratunkowego SP ZOZ w Garwolinie poprzez doposażenie w sprzęt medyczny w celu zwiększenia bezpieczeństwa zdrowotnego</t>
  </si>
  <si>
    <t>Podniesienie skuteczności działania SOR-u w Piszu poprzez budowę całodobowego lądowiska dla śmigłowców ratunkowych oraz zakupu sprzętu diagnostycznego</t>
  </si>
  <si>
    <t>Modernizacja i doposażenie Centrum Urazowego funkcjonującego w strukturach SPSK NR 4 w Lublinie w celu zwiększenia dostępności i skuteczności udzielania świadczeń ratowniczych</t>
  </si>
  <si>
    <t>Rozbudowa, przebudowa i doposażenie USK im. WAM - CSW w Łodzi celem utworzenia Szpitalnego Oddziału Ratunkowego z lądowiskiem dla helikopterów</t>
  </si>
  <si>
    <t>Doposażenie Centrum Urazowego w WSS im. M. Kopernika w Łodzi w specjalistyczny sprzęt medyczny</t>
  </si>
  <si>
    <t>Inwestycja w infrastrukturę Copernicus Podmiot Leczniczy Sp. z o.o. w celu osiągnięcia pełnej funkcjonalności Centrum Urazowego dla dzieci na bazie Szpitala im. Mikołaja Kopernika w Gdańsku</t>
  </si>
  <si>
    <t>Doposażenie Działu Diagnostyki Obrazowej w sprzęt specjalistyczny w ramach funkcjonującego Centrum Urazowego w Wojewódzkim Szpitalu Specjalistycznym w Olsztynie</t>
  </si>
  <si>
    <t>Doposażenie w aparaturę i sprzęt medyczny Uniwersyteckiego Szpitala Dziecięcego w Lublinie, celem utworzenia w jednostce Centrum Urazowego dla dzieci</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</si>
  <si>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</si>
  <si>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Budowa lądowiska sanitarnego dla śmigłowców ratunkowych i modernizacja pomieszczeń SOR wraz z zakupem sprzętu medycznego w celu zapewnienia pełnej funkcjonalności Szpitalnego Oddziału Ratunkowego w Nowym Szpitalu w Świebodzinie Sp. z o.o.</t>
  </si>
  <si>
    <t>Zakup sprzętu medycznego z uwzględnieniem stanowisk wstępnej intensywnej terapii na potrzeby Szpitalnego Oddziału Ratunkowego w Złotowie</t>
  </si>
  <si>
    <t>Przebudowa i doposażenie SOR w SPZOZ w Hajnówce celem zapewnienia najwyższej jakości opieki medycznej</t>
  </si>
  <si>
    <t>Budowa całodobowego lądowiska dla śmigłowców ratunkowych LPR wraz z infrastrukturą oraz doposażeniem SOR-u dla SP ZOZ Szpitala Powiatowego im. E. Biernackiego w Opocznie</t>
  </si>
  <si>
    <t>Wsparcie SOR w Zespole Opieki Zdrowotnej w Oświęcimiu przez doposażenie w sprzęt i aparaturę medyczną oraz wymianę oświetlenia na energooszczędne</t>
  </si>
  <si>
    <t>Podniesienie jakości i dostępności do usług zdrowotnych z zakresu ratownictwa medycznego – modernizacja Szpitalnego Oddziału Ratunkowego Szpitala Wojewódzkiego im. Jana Pawła II w Bełchatowie</t>
  </si>
  <si>
    <t>Doposażenie SOR w celu poprawy oferowanych usług medycznych na rzecz mieszkańców powiatu brzezińskiego i łódzkiego wschodniego w Powiatowym Centrum Zdrowia w Brzezinach Sp. z o.o.</t>
  </si>
  <si>
    <t>Poprawa funkcjonowania Szpitalnego Oddziału Ratunkowego WS - SP ZOZ w Zgorzelcu poprzez jego rozbudowę</t>
  </si>
  <si>
    <t>Budowa lądowiska dla śmigłowców ratunkowych na terenie Samodzielnego Publicznego Zespołu Opieki Zdrowotnej w Leżajsku wraz z dostosowaniem i doposażeniem Szpitalnego Oddziału Ratunkowego</t>
  </si>
  <si>
    <t>Zakup sprzętu dla Szpitalnego Oddziału Ratunkowego Regionalnego Szpitala Specjalistycznego im. dr. Wł. Biegańskiego w Grudziądzu</t>
  </si>
  <si>
    <t>Doposażenie Szpitalnego Oddziału Ratunkowego SPZOZ w Świdnicy, ze szczególnym uwzględnieniem stanowisk wstępnej intensywnej terapii</t>
  </si>
  <si>
    <t>Rozbudowa Szpitalnego Oddziału Ratunkowego Specjalistycznego Szpitala im. dra A. Sokołowskiego w Wałbrzychu</t>
  </si>
  <si>
    <t>Doposażenie Szpitalnego Oddziału Ratunkowego Szpitala Wojewódzkiego w Bielsku– Białej w celu poprawy warunków udzielania świadczeń medycznych w stanach zagrożenia zdrowia i życia</t>
  </si>
  <si>
    <t>Poprawa jakości świadczonych usług i bezpieczeństwa pacjentów poprzez zakup wyrobów medycznych oraz wyposażenia do Szpitalnego Oddziału Ratunkowego w Szpitalu Wojewódzkim w Koszalinie im. Mikołaja Kopernika</t>
  </si>
  <si>
    <t>Wzrost bezpieczeństwa pacjentów przebywających w Szpitalnym Oddziale Ratunkowym Szpitala w Szczecinku poprzez modernizację sprzętu</t>
  </si>
  <si>
    <t>Modernizacja i rozbudowa SOR wraz z zakupem wyposażenia i budową lądowiska</t>
  </si>
  <si>
    <t>Doposażenie Szpitalnego Oddziału Ratunkowego Głogowskiego Szpitala Powiatowego Sp. z o.o. w sprzęt medyczny</t>
  </si>
  <si>
    <t>Budowa lądowiska dla śmigłowców ratunkowych.</t>
  </si>
  <si>
    <t>Przebudowa i doposażenie w aparaturę medyczną Centrum Urazowego w Uniwersyteckim Szpitalu Klinicznym w Opolu w celu zwiększenia dostępności i skuteczności udzielania świadczeń medycznych w ramach Programu Operacyjnego Infrastruktura i Środowisko 2014-2020</t>
  </si>
  <si>
    <t>Wsparcie baz Lotniczego Pogotowia Ratunkowego - etap 1</t>
  </si>
  <si>
    <t>Budowa i wyposażenie Szpitalnego Oddziału Ratunkowego w SPZOZ w Wolsztynie</t>
  </si>
  <si>
    <t>Budowa i wyposażenie SOR oraz lądowiska dla śmigłowców LPR w Samodzielnym Publicznym Zakładzie Opieki Zdrowotnej w Łapach</t>
  </si>
  <si>
    <t>Poprawa warunków i skuteczności działań ratowniczych SOR w Staszowie celem ponadregionalnego zabezpieczenia ludności w stanach zagrożenia życia</t>
  </si>
  <si>
    <t>Dofinansowanie zakupu sprzętu medycznego dla Szpitalnego Oddziału Ratunkowego w Szpitalu w Nysie</t>
  </si>
  <si>
    <t>Dofinansowanie zakupu sprzętu medycznego dla Szpitalnego Oddziału Ratunkowego w Wojskowym Instytucie Medycznym</t>
  </si>
  <si>
    <t>Dofinansowanie zakupu sprzętu medycznego dla Szpitalnego Oddziału Ratunkowego w Centralnym Szpitalu Klinicznym Uniwersytetu Medycznego w Łodzi</t>
  </si>
  <si>
    <t>Dofinansowanie zakupu sprzętu medycznego dla Szpitalnego Oddziału Ratunkowego w Wielospecjalistycznym Szpitalu Wojewódzkim w Gorzowie Wlkp. Sp. z o. o.</t>
  </si>
  <si>
    <t>Dofinansowanie zakupu sprzętu medycznego dla Szpitalnego Oddziału Ratunkowego w ZOZ Oława</t>
  </si>
  <si>
    <t>Dofinansowanie zakupu sprzętu medycznego dla Szpitalnego Oddziału Ratunkowego w Nowym Szpitalu Sp. z o.o. - lokalizacja Nowy Szpital w Świeciu</t>
  </si>
  <si>
    <t>Dofinansowanie zakupu sprzętu medycznego dla Szpitalnego Oddziału Ratunkowego w Wojewódzkim Szpitalu Specjalistycznym w Legnicy</t>
  </si>
  <si>
    <t>Dofinansowanie zakupu sprzętu medycznego dla Szpitalnego Oddziału Ratunkowego w Zespole Opieki Zdrowotnej „Szpitala Powiatowego” w Sochaczewie</t>
  </si>
  <si>
    <t>Dofinansowanie zakupu sprzętu medycznego dla Szpitalnego Oddziału Ratunkowego w Pałuckim Centrum Zdrowia Sp. z o.o. w Żninie</t>
  </si>
  <si>
    <t>Dofinansowanie zakupu sprzętu medycznego dla Szpitalnego Oddziału Ratunkowego w Samodzielnym Publicznym Zakładzie Opieki Zdrowotnej w Radzyniu Podlaskim</t>
  </si>
  <si>
    <t>Wsparcie baz Lotniczego Pogotowia Ratunkowego – etap 3</t>
  </si>
  <si>
    <t>Wsparcie Wojewódzkiej Stacji Pogotowia Ratunkowego w Przemyślu SP ZOZ w walce z COVID-19</t>
  </si>
  <si>
    <t>Wsparcie głównych dysponentów Zespołów Ratownictwa Medycznego na realizację działań związanych z zapobieganiem, przeciwdziałaniem i zwalczaniem COVID-19 oraz innych chorób zakaźnych ze środków finansowych w ramach Programu Operacyjnego Infrastruktura i Środowisko na lata 2014-2020 dla Powiatowej Stacji Pogotowia Ratunkowego Samodzielnego Publicznego Zakładu w Mielcu</t>
  </si>
  <si>
    <t>Zakup ambulansów, środków ochrony indywidualnej oraz środków do dezynfekcji na potrzeby walki z Covid - 19</t>
  </si>
  <si>
    <t>POIS.09.01.00-00-0401/21-00</t>
  </si>
  <si>
    <t>Zakup ambulansu z wyposażeniem medycznym oraz środków ochrony indywidualnej dla Wojewódzkiej Stacji Pogotowia Ratunkowego i Transportu Sanitarnego "Meditrans" SPZOZ w Warszawie w związku z realizacją działań związanych z zapobieganiem, przeciwdziałaniem i zwalczaniem „COVID-19” oraz innych chorób zakaźnych</t>
  </si>
  <si>
    <t>Realizacja działań związanych z zapobieganiem, przeciwdziałaniem i zwalczaniem „COVID-19” oraz innych chorób zakaźnych.</t>
  </si>
  <si>
    <t>POIS.09.01.00-00-0402/21-00</t>
  </si>
  <si>
    <t>Zakup ambulansu oraz środków ochrony indywidualnej dla Powiatowej Stacji Pogotowia Ratunkowego w Tarnowie</t>
  </si>
  <si>
    <t>Realizacja działań związanych z zapobieganiem, przeciwdziałaniem i zwalczaniem „COVID-19” oraz innych chorób zakaźnych - zakup ambulansu oraz środków ochrony indywidualnej</t>
  </si>
  <si>
    <t>POIS.09.01.00-00-0403/21-00</t>
  </si>
  <si>
    <t>Wsparcie Zespołów Ratownictwa Medycznego Zachodniego Centrum Medycznego Sp. z o. o. w realizacji działań związanych z zapobieganiem, przeciwdziałaniem i zwalczaniem „COVID-19” oraz innych chorób zakaźnych</t>
  </si>
  <si>
    <t>ZACHODNIE CENTRUM MEDYCZNE SP. Z O.O.</t>
  </si>
  <si>
    <t>Krosno Odrzańskie</t>
  </si>
  <si>
    <t>66-600</t>
  </si>
  <si>
    <t>Piastów 3</t>
  </si>
  <si>
    <t>Realizacja działań związanych z zapobieganiem, przeciwdziałaniem i zwalczaniem „COVID-19” oraz innych chorób zakaźnych. W ramach projektu zaplanowano realizację następujących działań: - Zadanie nr 1 - Zakup ambulansu wraz z wyposażeniem - zakup 1 szt. ambulansu typu C z wyposażeniem spełniającego wymagania PN:EN 1789, - Zadanie nr 2 - Zakup środków do dezynfekcji – środka do dekontaminacji/zamgławiania/ozonowania wraz z niezbędnym urządzeniem dozującym (1 szt.),</t>
  </si>
  <si>
    <t>POIS.09.01.00-00-0404/21-00</t>
  </si>
  <si>
    <t>Zakup ambulansu spełniającego wymagania normy PN:EN 1789 oraz środków ochrony indywidualnej dla Zespołu Opieki Zdrowotnej w Bolesławcu w ramach realizacji działań związanych z zapobieganiem, przeciwdziałaniem i zwalczaniem "COVID-19" oraz innych chorób zakaźnych</t>
  </si>
  <si>
    <t>Realizacja działań związanych z zapobieganiem, przeciwdziałaniem i zwalczaniem „COVID-19” oraz innych chorób zakaźnych</t>
  </si>
  <si>
    <t>POIS.09.01.00-00-0405/21-00</t>
  </si>
  <si>
    <t>Zakup ambulansu oraz środków ochrony indywidualnej dla zespołu ratownictwa medycznego działającego przy SPZOZ w Głubczycach</t>
  </si>
  <si>
    <t>SAMODZIELNY PUBLICZNY ZESPÓŁ OPIEKI ZDROWOTNEJ W GŁUBCZYCACH</t>
  </si>
  <si>
    <t>Głubczyce</t>
  </si>
  <si>
    <t>48-100</t>
  </si>
  <si>
    <t>Skłodowskiej 26</t>
  </si>
  <si>
    <t>POIS.09.01.00-00-0406/21-00</t>
  </si>
  <si>
    <t>Zakup ambulansu, środków ochrony indywidualnej oraz środków do dezynfekcji dla Zespołów Ratownictwa Medycznego w Podhalańskim Szpitalu Specjalistycznym im. Jana Pawła II w Nowym Targu</t>
  </si>
  <si>
    <t>Realizacja działań związanych z zapobieganiem, przeciwdziałaniem i zwalczaniem „COVID-19” oraz innych chorób zakaźnych - zakup ambulansu oraz środków ochrony indywidualnej i środków do dezynfekcji.</t>
  </si>
  <si>
    <t>POIS.09.01.00-00-0407/21-00</t>
  </si>
  <si>
    <t>Zakup ambulansu dla Działu Ratownictwa Medycznego Wojewódzkiego Szpitala Zespolonego w Elblągu</t>
  </si>
  <si>
    <t>Realizacja działań związanych z zapobieganiem, przeciwdziałaniem i zwalczaniem „COVID-19” oraz innych chorób zakaźnych. W ramach projektu planuje się realizację następujących zadań w projekcie: - Zadanie nr 1 - Zakup ambulansu wraz z wyposażeniem (1 szt.), - Zadanie nr 2 - Zakup środków ochrony indywidualnej - masek ochronnych (65 szt.), - Zadanie nr 3 - Zakup środków do dezynfekcji - środków do dekontaminacji/zamgławiania/ozonowania (64 szt.). W ramach projektu planuje się również promocję projektu - zakup naklejki na ambulans; informacja o przebiegu działań podejmowanych w ramach projektu na stronie internetowej Beneficjenta - zadanie bezkosztowe.</t>
  </si>
  <si>
    <t>POIS.09.01.00-00-0408/21-00</t>
  </si>
  <si>
    <t>Zakup ambulansu i środków ochrony indywidualnej dla ZRM typu S</t>
  </si>
  <si>
    <t>POIS.09.01.00-00-0409/21-00</t>
  </si>
  <si>
    <t>Wsparcie Zespołu Ratownictwa Medycznego SPZOZ w Grodzisku Wlkp. w walce z COVID-19 i innymi chorobami zakaźnymi</t>
  </si>
  <si>
    <t>Grodzisk Wielkopolski</t>
  </si>
  <si>
    <t>62-065</t>
  </si>
  <si>
    <t>Mossego 17</t>
  </si>
  <si>
    <t>POIS.09.01.00-00-0410/21-00</t>
  </si>
  <si>
    <t>Wsparcie Zespołów Ratownictwa Medycznego w walce z COVID-19 oraz innymi chorobami zakaźnymi ze środków finansowych POIiŚ 2014-2020</t>
  </si>
  <si>
    <t>BIESZCZADZKIE POGOTOWIE RATUNKOWE SPZOZ W SANOKU</t>
  </si>
  <si>
    <t>Jezierskiego 21</t>
  </si>
  <si>
    <t>POIS.09.01.00-00-0411/21-00</t>
  </si>
  <si>
    <t>Wzmocnienie infrastruktury technicznej do działań związanych z zapobieganiem, przeciwdziałaniem i zwalczaniem COVID-19 i innych chorób zakaźnych poprzez wymianę 3 ambulansów sanitarnych typu B z wyposażeniem oraz zakup środków ochrony indywidualnej i środków dezynfekcyjnych</t>
  </si>
  <si>
    <t>ŚWIĘTOKRZYSKIE CENTRUM RATOWNICTWA MEDYCZNEGO I TRANSPORTU SANITARNEGO</t>
  </si>
  <si>
    <t>POIS.09.01.00-00-0412/21-00</t>
  </si>
  <si>
    <t>Podniesienie jakości działań SP ZOZ WSPR w Białymstoku związanych z zapobieganiem, przeciwdziałaniem i zwalczaniem COVID-19 i innych chorób zakaźnych poprzez zakup 2 ambulansów medycznych z wyposażeniem</t>
  </si>
  <si>
    <t>15-874</t>
  </si>
  <si>
    <t>POIS.09.01.00-00-0413/21-00</t>
  </si>
  <si>
    <t>Dostawa ambulansu oraz środków ochrony indywidualnej na potrzeby Pogotowia Ratunkowego Zespołu Opieki Zdrowotnej w Kłobucku</t>
  </si>
  <si>
    <t>ZESPÓŁ OPIEKI ZDROWOTNEJ W KŁOBUCKU</t>
  </si>
  <si>
    <t>Kłobuck</t>
  </si>
  <si>
    <t>42-100</t>
  </si>
  <si>
    <t>11 Listopada 5C</t>
  </si>
  <si>
    <t>POIS.09.01.00-00-0414/21-00</t>
  </si>
  <si>
    <t>Zakup ambulansu oraz środków ochrony indywidualnej w celu zwiększenia skuteczności zapobiegania, przeciwdziałania i zwalczania COVID-19 oraz innych chorób zakaźnych</t>
  </si>
  <si>
    <t>ZESPÓŁ OPIEKI ZDROWOTNEJ W LIDZBARKU WARMIŃSKIM</t>
  </si>
  <si>
    <t>Lidzbark Warmiński</t>
  </si>
  <si>
    <t>11-100</t>
  </si>
  <si>
    <t>Kardynała Stefana Wyszyńskiego 37</t>
  </si>
  <si>
    <t>POIS.09.01.00-00-0415/21-00</t>
  </si>
  <si>
    <t>Zakup ambulansu typu C dla Wojewódzkiego Szpitala Zespolonego w Kaliszu w związku z przeciwdziałaniem i zwalczaniem COVID-19 oraz innych chorób zakaźnych</t>
  </si>
  <si>
    <t>POIS.09.01.00-00-0416/21-00</t>
  </si>
  <si>
    <t>Zakup ambulansu w związku z działaniami związanymi z zapobieganiem, przeciwdziałaniem i zwalczaniem "COVID-19" oraz innych chorób zakaźnych</t>
  </si>
  <si>
    <t>SAMODZIELNY PUBLICZNY ZESPÓŁ OPIEKI ZDROWOTNEJ W TURKU</t>
  </si>
  <si>
    <t>Turek</t>
  </si>
  <si>
    <t>62-700</t>
  </si>
  <si>
    <t>Poduchowne 1</t>
  </si>
  <si>
    <t>POIS.09.01.00-00-0417/21-00</t>
  </si>
  <si>
    <t>Doposażenie WSPR w Szczecinie w związku z pandemią wirusa SARS-CoV-2 - część II</t>
  </si>
  <si>
    <t>POIS.09.01.00-00-0418/21-00</t>
  </si>
  <si>
    <t>SAMODZIELNY PUBLICZNY ZAKŁAD OPIEKI ZDROWOTNEJ W CZŁUCHOWIE</t>
  </si>
  <si>
    <t>Człuchów</t>
  </si>
  <si>
    <t>77-300</t>
  </si>
  <si>
    <t>Szczecińska 16</t>
  </si>
  <si>
    <t>POIS.09.01.00-00-0419/21-00</t>
  </si>
  <si>
    <t>Zakup ambulansu Typu B oraz środków ochrony indywidualnej dla ZRM Szpitala Powiatowego w Kętrzynie ze środków finansowych w ramach POIiŚ na lata 2014-2020</t>
  </si>
  <si>
    <t>SZPITAL POWIATOWY W KĘTRZYNIE</t>
  </si>
  <si>
    <t>Kętrzyn</t>
  </si>
  <si>
    <t>11-400</t>
  </si>
  <si>
    <t>Marii Curie-Skłodowskiej 2</t>
  </si>
  <si>
    <t>POIS.09.01.00-00-0420/21-00</t>
  </si>
  <si>
    <t>Zakup ambulansu dla Szpitala Powiatowego w Limanowej Imienia Miłosierdzia Bożego oraz zakup środków ochrony indywidualnej i środków do dezynfekcji</t>
  </si>
  <si>
    <t>SZPITAL POWIATOWY W LIMANOWEJ IMIENIA MIŁOSIERDZIA BOŻEGO</t>
  </si>
  <si>
    <t>Realizacja działań związanych z zapobieganiem, przeciwdziałaniem i zwalczaniem „COVID-19” oraz innych chorób zakaźnych - zakup ambulansu oraz zakup środków ochrony indywidualnej i środków do dezynfekcji</t>
  </si>
  <si>
    <t>POIS.09.01.00-00-0421/21-00</t>
  </si>
  <si>
    <t>Zakup ambulansów medycznych, środków ochrony indywidualnej oraz środków do dezynfekcji przez SP ZOZ "RM-MEDITRANS" Stację Pogotowia Ratunkowego i Transportu Sanitarnego w Siedlcach w ramach walki z COVID-19 oraz innymi chorobami zakaźnymi ze środków POIiŚ 2014-2020</t>
  </si>
  <si>
    <t>"SAMODZIELNY PUBLICZNY ZAKŁAD OPIEKI ZDROWOTNEJ ""RM-MEDITRANS"" STACJA POGOTOWIA RATUNKOWEGO I TRANSPORTU SANITARNEGO W SIEDLCACH"</t>
  </si>
  <si>
    <t>POIS.09.01.00-00-0422/21-00</t>
  </si>
  <si>
    <t>Zapobieganie, przeciwdziałanie i zwalczanie COVID-19 oraz innych chorób zakaźnych przez Samodzielny Publiczny Zakład Opieki Zdrowotnej Powiatowa Stacja Ratownictwa Medycznego Powiatu Warszawskiego Zachodniego poprzez zakup ambulansu wraz z wyposażeniem oraz zakup środków ochrony indywidualnej</t>
  </si>
  <si>
    <t>SAMODZIELNY PUBLICZNY ZAKŁAD OPIEKI ZDROWOTNEJ POWIATOWA STACJA RATOWNICTWA MEDYCZNEGO POWIATU WARSZAWSKIEGO ZACHODNIEGO W BŁONIU</t>
  </si>
  <si>
    <t>Błonie</t>
  </si>
  <si>
    <t>05-870</t>
  </si>
  <si>
    <t>Lesznowska 20A</t>
  </si>
  <si>
    <t>POIS.09.01.00-00-0423/21-00</t>
  </si>
  <si>
    <t>Zakup Ambulansu dla Szpital Lipno sp. z o. o.</t>
  </si>
  <si>
    <t>SZPITAL LIPNO SPÓŁKA Z OGRANICZONĄ ODPOWIEDZIALNOŚCIĄ</t>
  </si>
  <si>
    <t>Lipno</t>
  </si>
  <si>
    <t>87-600</t>
  </si>
  <si>
    <t>Nieszawska 6</t>
  </si>
  <si>
    <t>Zakup ambulansu wraz z wyposażeniem na rzecz podmiotu leczniczego udzielającego świadczeń zdrowotnych w zakresie ratownictwa medycznego lub transportu sanitarnego posiadającego w swej strukturze zespoły ratownictwa medycznego. Podmiot planuje wymianę 1 sztuki ambulansu wraz z wyposażeniem oraz zakup środków ochrony indywidualnej dla Zespołu Ratownictwa Medycznego.</t>
  </si>
  <si>
    <t>POIS.09.01.00-00-0424/21-00</t>
  </si>
  <si>
    <t>Wsparcie Zespołów Ratownictwa Medycznego w realizacji działań związanych z zapobieganiem, przeciwdziałaniem i zwalczaniem COVID-19 oraz innych chorób zakaźnych</t>
  </si>
  <si>
    <t>MIEJSKA STACJA POGOTOWIA RATUNKOWEGO SP ZOZ</t>
  </si>
  <si>
    <t>81-394</t>
  </si>
  <si>
    <t>Żwirki i Wigury 14</t>
  </si>
  <si>
    <t>POIS.09.01.00-00-0425/21-00</t>
  </si>
  <si>
    <t>Zakup ambulansu oraz środków ochrony indywidualnej dla SPZOZ Sądeckiego Pogotowia Ratunkowego</t>
  </si>
  <si>
    <t>SAMODZIELNY PUBLICZNY ZAKŁAD OPIEKI ZDROWOTNEJ - SĄDECKIE POGOTOWIE RATUNKOWE</t>
  </si>
  <si>
    <t>Śniadeckich 15</t>
  </si>
  <si>
    <t>POIS.09.01.00-00-0426/21-00</t>
  </si>
  <si>
    <t>Zakup ambulansów spełniających wymagania normy PN:EN 1789 oraz środków do dezynfekcji dla Pogotowia Ratunkowego we Wrocławiu w ramach wsparcia Zespołów Ratownictwa Medycznego na realizację działań związanych z zapobieganiem, przeciwdziałaniem i zwalczaniem COVID-19 oraz innych chorób zakaźnych</t>
  </si>
  <si>
    <t>POIS.09.01.00-00-0427/21-00</t>
  </si>
  <si>
    <t>Zakup ambulansu drogowego oraz środków ochrony osobistej i środków do dezynfekcji dla SPZOZ w Wolsztynie</t>
  </si>
  <si>
    <t>POIS.09.01.00-00-0428/21-00</t>
  </si>
  <si>
    <t>Zakup ambulansu typu C wraz z wyposażeniem oraz środków ochrony indywidualnej i środków do dezynfekcji</t>
  </si>
  <si>
    <t>POIS.09.01.00-00-0429/21-00</t>
  </si>
  <si>
    <t>Zakup ambulansu oraz środków ochrony indywidualnej i dezynfekcji związanych z zapobieganiem, przeciwdziałaniem i zwalczaniem "COVID-19" i innych chorób zakaźnych dla zespołu Ratownictwa Medycznego w Olecku</t>
  </si>
  <si>
    <t>"OLMEDICA W OLECKU-SPÓŁKA Z OGRANICZONA ODPOWIEDZIALNOŚCIĄ"</t>
  </si>
  <si>
    <t>Olecko</t>
  </si>
  <si>
    <t>19-400</t>
  </si>
  <si>
    <t>Gołdapska 1</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</si>
  <si>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(4 300 szt.), gogli ochronnych (10 szt.), masek ochronnych ( 400 szt.), kombinezonów ochronnych (210 szt.), przyłbic (15 szt.), ochraniaczy na buty (200 szt.), - Zadanie nr 3 - Zakup środków do dezynfekcji – środków do dezynfekcji (1 szt.), płynów do dezynfekcji (1 szt.), środków do dekontaminacji/zamgławiania/ozonowania (1 szt.), - Zadanie nr 3 - Promocja projektu - oznakowanie ambulansu, informacja o projekcie na stronie internetowej Beneficjenta.</t>
  </si>
  <si>
    <t>POIS.09.01.00-00-0430/21-00</t>
  </si>
  <si>
    <t>Zakup ambulansu drogowego typu "C" wraz z niezbędnym wyposażeniem w związku z realizacją działań związanych z zapobieganiem i zwalczaniem wirusa Covid - 19 oraz innych chorób zakaźnych</t>
  </si>
  <si>
    <t>CIESZYŃSKIE POGOTOWIE RATUNKOWE</t>
  </si>
  <si>
    <t>Bielska 22</t>
  </si>
  <si>
    <t>POIS.09.01.00-00-0431/21-00</t>
  </si>
  <si>
    <t>Zakup 2 ambulansów wraz z wyposażeniem oraz środków ochrony indywidualnej na potrzeby zespołów ratownictwa medycznego dla Wojewódzkiego Pogotowia Ratunkowego SP ZOZ w Lublinie na realizację działań związanych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</si>
  <si>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2 ambulansów), a także zakup środków ochrony indywidualnej dla Zespołów Ratownictwa Medycznego.</t>
  </si>
  <si>
    <t>POIS.09.01.00-00-0432/21-00</t>
  </si>
  <si>
    <t>Zakup Ambulansu z wyposażeniem i środków ochrony indywidualnej</t>
  </si>
  <si>
    <t>NOVUM-MED SPÓŁKA Z OGRANICZONĄ ODPOWIEDZIALNOŚCIĄ</t>
  </si>
  <si>
    <t>Więcbork</t>
  </si>
  <si>
    <t>89-410</t>
  </si>
  <si>
    <t>Mickiewicza 26</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</si>
  <si>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t>
  </si>
  <si>
    <t>POIS.09.01.00-00-0433/21-00</t>
  </si>
  <si>
    <t>Zakup ambulansu medycznego typu C wraz z wyposażeniem oraz środków ochrony osobistej dla Zespołu Ratownictwa Medycznego w Zespole Zakładów Opieki Zdrowotnej w Czarnkowie</t>
  </si>
  <si>
    <t>ZESPÓŁ ZAKŁADÓW OPIEKI ZDROWOTNEJ SZPITAL POWIATOWY W CZARNKOWIE</t>
  </si>
  <si>
    <t>Czarnków</t>
  </si>
  <si>
    <t>64-700</t>
  </si>
  <si>
    <t>Kościuszki 96</t>
  </si>
  <si>
    <t>POIS.09.01.00-00-0434/21-00</t>
  </si>
  <si>
    <t>POIS.09.01.00-00-0435/21-00</t>
  </si>
  <si>
    <t>Zakup ambulansów i środków do zamgławiania dla SPZOZ Rejonowego Pogotowia Ratunkowego w Sosnowcu</t>
  </si>
  <si>
    <t>SAMODZIELNY PUBLICZNY ZAKŁAD OPIEKI ZDROWOTNEJ REJONOWE POGOTOWIE RATUNKOWE W SOSNOWCU</t>
  </si>
  <si>
    <t>Teatralna 9</t>
  </si>
  <si>
    <t>POIS.09.01.00-00-0436/21-00</t>
  </si>
  <si>
    <t>Zakup ambulansu medycznego typu C i środków ochrony indywidualnej na potrzeby "Pro-Medica" w Ełku Sp. z o.o. w ramach realizacji działań związanych z zapobieganiem, przeciwdziałaniem i zwalczaniem COVID-19 oraz innych chorób zakaźnych ze środków finansowych w ramach Programu Operacyjnego Infrastruktura i Środowisko na lata 2014-2020 (POliŚ)</t>
  </si>
  <si>
    <t>"PRO-MEDICA" W EŁKU SPÓŁKA Z OGRANICZONĄ ODPOWIEDZIALNOŚCIĄ</t>
  </si>
  <si>
    <t>Baranki 24</t>
  </si>
  <si>
    <t>POIS.09.01.00-00-0437/21-00</t>
  </si>
  <si>
    <t>Dofinansowanie zakupu ambulansu medycznego oraz środków ochrony indywidulanej dla zespołów ratownictwa medycznego Samodzielnego Publicznego Zespołu Opieki Zdrowotnej w Kościanie</t>
  </si>
  <si>
    <t>POIS.09.01.00-00-0438/21-00</t>
  </si>
  <si>
    <t>Zakup ambulansu, środków ochrony osobistej oraz środków do dezynfekcji w ramach realizacji działań związanych z zapobieganiem, przeciwdziałaniem i zwalczaniem COVID19 oraz innych chorób zakaźnych</t>
  </si>
  <si>
    <t>SAMORZĄDOWY PUBLICZNY ZAKŁAD OPIEKI ZDROWOTNEJ W BIAŁOBRZEGACH SP. Z O.O.</t>
  </si>
  <si>
    <t>Białobrzegi</t>
  </si>
  <si>
    <t>26-800</t>
  </si>
  <si>
    <t>Spacerowa 10</t>
  </si>
  <si>
    <t>POIS.09.01.00-00-0439/21-00</t>
  </si>
  <si>
    <t>Zakup ambulansu wraz z wyposażeniem dla Szpitala Specjalistycznego im. H. Klimontowicza w Gorlicach</t>
  </si>
  <si>
    <t>POIS.09.01.00-00-0440/21-00</t>
  </si>
  <si>
    <t>Zakup ambulansu oraz środków ochrony indywidualnej w celu wsparcia Zespołów Ratownictwa Medycznego Karetki Sztumskie Sp. z o.o. w ramach realizacji działań związanych z zapobieganiem, przeciwdziałaniem i zwalczaniem COVID-19 oraz innych chorób zakaźnych</t>
  </si>
  <si>
    <t>KARETKI SZTUMSKIE SPÓŁKA Z OGRANICZONĄ ODPOWIEDZIALNOŚCIĄ</t>
  </si>
  <si>
    <t>Sztum</t>
  </si>
  <si>
    <t>82-400</t>
  </si>
  <si>
    <t>Reja 12</t>
  </si>
  <si>
    <t>POIS.09.01.00-00-0441/21-00</t>
  </si>
  <si>
    <t>Wsparcie Zespołów Ratownictwa Medycznego Stacji Ratownictwa Medycznego SPZOZ w Chełmie w realizacji działań związanych z zapobieganiem, przeciwdziałaniem i zwalczaniem „COVID-19” oraz innych chorób zakaźnych</t>
  </si>
  <si>
    <t>STACJA RATOWNICTWA MEDYCZNEGO W CHEŁMIE SAMODZIELNY PUBLICZNY ZAKŁAD OPIEKI ZDROWOTNEJ</t>
  </si>
  <si>
    <t>Rejowiecka 128</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</si>
  <si>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(610 szt.) oraz ochraniaczy na buty (1 250 szt.), - Zadanie nr 3 - Zakup środków do dezynfekcji – zakup środków do dekontaminacji/zamgławiania/ozonowania (30 szt.), - Zadanie nr 4 - Promocja projektu - zakup plakatu i naklejek na ambulans, - Koszty pośrednie - zarządzanie projektem.</t>
  </si>
  <si>
    <t>POIS.09.01.00-00-0442/21-00</t>
  </si>
  <si>
    <t>Zakup ambulansu, środków ochrony indywidualnej dla Zespołów Ratownictwa Medycznego w ramach realizacji działań związanych z zapobieganiem, przeciwdziałaniem i zwalczaniem COVID-19 oraz innych chorób zakaźnych</t>
  </si>
  <si>
    <t>SAMODZIELNY PUBLICZNY ZAKŁAD OPIEKI ZDROWOTNEJ „MEDITRANS OSTROŁĘKA” STACJA POGOTOWIA RATUNKOWEGO I TRANSPORTU SANITARNEGO W OSTROŁĘCE</t>
  </si>
  <si>
    <t>Ostrołęka</t>
  </si>
  <si>
    <t>07-410</t>
  </si>
  <si>
    <t>gen. Tadeusza Kościuszki 49</t>
  </si>
  <si>
    <t>POIS.09.01.00-00-0443/21-00</t>
  </si>
  <si>
    <t>Zakup ambulansu medycznego wraz z wyposażeniem, środków ochrony indywidualnej oraz środków do dezynfekcji dla Powiatowego Pogotowia Ratunkowego w Świdnicy w ramach działań związanych z zapobieganiem, przeciwdziałaniem i zwalczaniem COVID-19 oraz innych chorób zakaźnych</t>
  </si>
  <si>
    <t>SAMODZIELNY PUBLICZNY ZAKŁAD OPIEKI ZDROWOTNEJ POWIATOWE POGOTOWIE RATUNKOWE W ŚWIDNICY</t>
  </si>
  <si>
    <t>Leśna 31</t>
  </si>
  <si>
    <t>POIS.09.01.00-00-0444/21-00</t>
  </si>
  <si>
    <t>Zakup ambulansu spełniającego wymagania normy PN:EN 1789 oraz środków ochrony indywidualnej</t>
  </si>
  <si>
    <t>św. Łazarza 14</t>
  </si>
  <si>
    <t>POIS.09.01.00-00-0445/21-00</t>
  </si>
  <si>
    <t>Zakup ambulansu i środków do dezynfekcji w celu wsparcia Zespołu Ratownictwa Medycznego w Tczewie w ramach realizowania działań związanych z zapobieganiem, przeciwdziałaniem i zwalczaniem COVID-19 oraz innych chorób zakaźnych</t>
  </si>
  <si>
    <t>SZPITALE TCZEWSKIE SPÓŁKA AKCYJNA</t>
  </si>
  <si>
    <t>Tczew</t>
  </si>
  <si>
    <t>83-110</t>
  </si>
  <si>
    <t>30-go Stycznia 57/58</t>
  </si>
  <si>
    <t>POIS.09.01.00-00-0446/21-00</t>
  </si>
  <si>
    <t>Wsparcie WSPR w Bydgoszczy w walce z COVID-19 oraz innymi chorobami zakaźnymi poprzez zakup 1 ambulansu, jak również środków do dezynfekcji oraz środków ochrony indywidualnej</t>
  </si>
  <si>
    <t>POIS.09.01.00-00-0447/21-00</t>
  </si>
  <si>
    <t>Zakup ambulansu z wyposażeniem, środków ochrony indywidualnej oraz środków dezynfekcyjnych na potrzeby Pogotowia Ratunkowego w Jeleniej Górze w związku z zapobieganiem, przeciwdziałaniem i zwalczaniem COVID-19 i innych chorób zakaźnych</t>
  </si>
  <si>
    <t>POGOTOWIE RATUNKOWE W JELENIEJ GÓRZE</t>
  </si>
  <si>
    <t>58-570</t>
  </si>
  <si>
    <t>Cieplicka 126A</t>
  </si>
  <si>
    <t>Realizacja działań związanych z zapobieganiem, przeciwdziałaniem i zwalczaniem "COVID-19" oraz innych chorób zakaźnych</t>
  </si>
  <si>
    <t>POIS.09.01.00-00-0448/21-00</t>
  </si>
  <si>
    <t>Zakup Ambulansu dla Zespołów Ratownictwa Medycznego w Nidzicy niezbędnego w walce z COVID-19 i innymi chorobami zakaźnymi ze środków finansowych POIiŚ 2014-2020</t>
  </si>
  <si>
    <t>ZESPÓŁ OPIEKI ZDROWOTNEJ W NIDZICY</t>
  </si>
  <si>
    <t>Nidzica</t>
  </si>
  <si>
    <t>13-100</t>
  </si>
  <si>
    <t>Mickiewicza 23</t>
  </si>
  <si>
    <t>POIS.09.01.00-00-0449/21-00</t>
  </si>
  <si>
    <t>Zakup ambulansu medycznego wraz z wyposażeniem, środkami ochrony indywidualnej i środkami do dezynfekcji dla Zespołu Opieki Zdrowotnej w Szczytnie</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</si>
  <si>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(10 000 szt.), masek ochronnych (300 szt.), kombinezonów ochronnych (400 szt.), - Zadanie nr 3 - Zakup środków do dezynfekcji – środków do zamgławiania (2 szt.), - Zadanie nr 3 - Promocja projektu - zakup plakatu, naklejki na ambulans, informacja o projekcie w mediach społecznościowych oraz na stronie internetowej Beneficjenta.</t>
  </si>
  <si>
    <t>POIS.09.01.00-00-0450/21-00</t>
  </si>
  <si>
    <t>Wsparcie Zespołów Ratownictwa Medycznego Stacji Pogotowia Ratunkowego SPZOZ w Białej Podlaskiej w realizacji działań związanych z zapobieganiem, przeciwdziałaniem i zwalczaniem „COVID-19” oraz innych chorób zakaźnych</t>
  </si>
  <si>
    <t>STACJA POGOTOWIA RATUNKOWEGO SPZOZ W BIAŁEJ PODLASKIEJ</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</si>
  <si>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(33 000 szt.), - Zadanie nr 3 - Promocja projektu - zakup plakatu i naklejek na ambulans.</t>
  </si>
  <si>
    <t>POIS.09.01.00-00-0451/21-00</t>
  </si>
  <si>
    <t>Zakup i dostawa ambulansu z wyposażeniem dla Szpitala Mrągowskiego im. Michała Kajki Sp. z o.o.</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</si>
  <si>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(500 szt.) oraz ochraniaczy na buty (1 000 szt.), - Zadanie nr 3 - Promocja projektu - zakup tablicy informacyjno-promocyjnej oraz naklejek niezbędnych do oznakowania ambulansu.</t>
  </si>
  <si>
    <t>POIS.09.01.00-00-0452/21-00</t>
  </si>
  <si>
    <t>Zakup ambulansu oraz środków ochrony indywidualnej na potrzeby Zespołów Ratownictwa Medycznego w Powiatowym Publicznym Zakładzie Opieki Zdrowotnej w Rydułtowach i Wodzisławiu Śląskim z siedzibą w Wodzisławiu Śląskim</t>
  </si>
  <si>
    <t>POWIATOWY PUBLICZNY ZAKŁAD OPIEKI ZDROWOTNEJ W RYDUŁTOWACH I WODZISŁAWIU ŚLĄSKIM Z SIEDZIBĄ W WODZISŁAWIU ŚLĄSKIM</t>
  </si>
  <si>
    <t>Wodzisław Śląski</t>
  </si>
  <si>
    <t>44-300</t>
  </si>
  <si>
    <t>26 Marca 51</t>
  </si>
  <si>
    <t>POIS.09.01.00-00-0453/21-00</t>
  </si>
  <si>
    <t>Zakup ambulansu medycznego oraz środków ochrony indywidualnej na potrzeby WSPR SPZOZ w Łomży w związku z realizacją działań związanych z zapobieganiem, przeciwdziałaniem i zwalczaniem „COVID-19” oraz innych chorób zakaźnych</t>
  </si>
  <si>
    <t>Szosa Zambrowska 1/19</t>
  </si>
  <si>
    <t>POIS.09.01.00-00-0454/21-00</t>
  </si>
  <si>
    <t>Zakup 3 ambulansów wraz z wyposażeniem oraz zakup środków ochrony indywidualnej i środków do dezynfekcji dla Zespołów Ratownictwa Medycznego</t>
  </si>
  <si>
    <t>91-202</t>
  </si>
  <si>
    <t>Warecka 2</t>
  </si>
  <si>
    <t>Realizacja działań związanych z zapobieganiem, przeciwdziałaniem i zwalczaniem „COVID-19” oraz innych chorób zakaźnych - zakup 3 ambulansów wraz z wyposażeniem oraz zakup środków ochrony indywidualnej i środków do dezynfekcji</t>
  </si>
  <si>
    <t>POIS.09.01.00-00-0455/21-00</t>
  </si>
  <si>
    <t>Zakup ambulansu i środków ochrony indywidualnej dla Powiatowego Szpitala w Iławie w ramach przeciwdziałania COVID-19</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</si>
  <si>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maseczek jednorazowych (490 szt.) oraz fartuchów (1 000 szt.), - Zadanie nr 3 - Promocja projektu - zakup plakatu i naklejek na ambulans.</t>
  </si>
  <si>
    <t>POIS.09.01.00-00-0456/21-00</t>
  </si>
  <si>
    <t>Wsparcie Zespołów Ratownictwa Medycznego w Częstochowie w walce z COVID-19 i innymi chorobami zakaźnymi ze środków finansowych POIiŚ 2014-2020</t>
  </si>
  <si>
    <t>SAMODZIELNY PUBLICZNY ZAKŁAD OPIEKI ZDROWOTNEJ STACJA POGOTOWIA RATUNKOWEGO W CZĘSTOCHOWIE</t>
  </si>
  <si>
    <t>42-202</t>
  </si>
  <si>
    <t>Jana Kilińskiego 10</t>
  </si>
  <si>
    <t>POIS.09.01.00-00-0457/21-00</t>
  </si>
  <si>
    <t>Zakup ambulansów, środków ochrony indywidualnej oraz środków do dezynfekcji, w celu wsparcia Zespołu Ratownictwa Medycznego w Kartuzach w ramach realizacji działań związanych z zapobieganiem, przeciwdziałaniem i zwalczaniem COVID-19 oraz innych chorób zakaźnych</t>
  </si>
  <si>
    <t>POIS.09.01.00-00-0458/21-00</t>
  </si>
  <si>
    <t>Zakup ambulansu, środków ochrony osobistej oraz środków do dezynfekcji w ramach realizacji działań związanych z zapobieganiem, przeciwdziałaniem i zwalczaniem COVID-19 oraz innych chorób zakaźnych</t>
  </si>
  <si>
    <t>ZESPÓŁ OPIEKI ZDROWOTNEJ "LEGIONOWO" SPÓŁKA Z OGRANICZONĄ ODPOWIEDZIALNOŚCIĄ</t>
  </si>
  <si>
    <t>Legionowo</t>
  </si>
  <si>
    <t>05-120</t>
  </si>
  <si>
    <t>gen. Józefa Sowińskiego 4</t>
  </si>
  <si>
    <t>POIS.09.01.00-00-0459/21-00</t>
  </si>
  <si>
    <t>Zakup ambulansu medycznego z wyposażeniem, środków ochrony indywidualnej dla Zespołów Ratownictwa Medycznego oraz środków do dezynfekcji w związku z realizacją działań związanych z zapobieganiem, przeciwdziałaniem i zwalczaniem „COVID-19” oraz innych chorób zakaźnych</t>
  </si>
  <si>
    <t>POIS.09.01.00-00-0460/21-00</t>
  </si>
  <si>
    <t>Zakup ambulansu dla Zespołu Ratownictwa Medycznego Szpitala Specjalistycznego w Pile im. Stanisława Staszica w ramach działań związanych z zapobieganiem, przeciwdziałaniem i zwalczaniem COVID-19 oraz innych chorób zakaźnych</t>
  </si>
  <si>
    <t>POIS.09.01.00-00-0461/21-00</t>
  </si>
  <si>
    <t>Zakup ambulansu i środków ochrony indywidualnej dla Niepublicznego Zakładu Opieki Zdrowotnej Szpital im. Prof. Z. Religi w Słubicach sp. z o.o.</t>
  </si>
  <si>
    <t>Realizacja działań związanych z zapobieganiem, przeciwdziałaniem i zwalczaniem „COVID-19” oraz innych chorób zakaźnych - zakup ambulansu i środków ochrony indywidualnej</t>
  </si>
  <si>
    <t>POIS.09.01.00-00-0462/21-00</t>
  </si>
  <si>
    <t>SAMODZIELNY PUBLICZNY ZAKŁAD OPIEKI ZDROWOTNEJ W BYCHAWIE</t>
  </si>
  <si>
    <t>Bychawa</t>
  </si>
  <si>
    <t>23-100</t>
  </si>
  <si>
    <t>Marszałka Józefa Piłsudskiego 28</t>
  </si>
  <si>
    <t>POIS.09.01.00-00-0463/21-00</t>
  </si>
  <si>
    <t>Zapobieganie, przeciwdziałanie i zwalczanie COVID-19 oraz innych chorób zakaźnych przez Szpital Powiatowy w Strzelcach Opolskich</t>
  </si>
  <si>
    <t>POIS.09.01.00-00-0464/21-00</t>
  </si>
  <si>
    <t>Zakup ambulansu sanitarnego typu C oraz środków ochrony indywidualnej i środków do dezynfekcji dla Pogotowia Ratunkowego w Wałbrzychu w ramach realizacji działań związanych z zapobieganiem, przeciwdziałaniem i zwalczaniem "COVID-19" oraz innych chorób zakaźnych</t>
  </si>
  <si>
    <t>POGOTOWIE RATUNKOWE W WAŁBRZYCHU</t>
  </si>
  <si>
    <t>58-300</t>
  </si>
  <si>
    <t>Bolesława Chrobrego 39</t>
  </si>
  <si>
    <t>POIS.09.01.00-00-0466/21-00</t>
  </si>
  <si>
    <t>Zakup ambulansu i środków ochrony indywidualnej oraz środków dezynfekcyjnych w ramach przeciwdziałania COVID-19 i innym chorobom zakaźnym</t>
  </si>
  <si>
    <t>Poznańskav97</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</si>
  <si>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t>
  </si>
  <si>
    <t>POIS.09.01.00-00-0467/21-00</t>
  </si>
  <si>
    <t>Zakup ambulansu ratownictwa medycznego wraz z jego wyposażeniem oraz środków ochrony indywidualnej</t>
  </si>
  <si>
    <t>SAMODZIELNY PUBLICZNY ZAKŁAD OPIEKI ZDROWOTNEJ IMIENIA DOKTORA KAZIMIERZA HOŁOGI</t>
  </si>
  <si>
    <t>Poznańskav30</t>
  </si>
  <si>
    <t>POIS.09.01.00-00-0468/21-00</t>
  </si>
  <si>
    <t>Zakup ambulansu typu C oraz środków ochrony indywidualnej dla Zespołów Ratownictwa Medycznego w Szczecinku</t>
  </si>
  <si>
    <t>„SZPITAL W SZCZECINKU” SPÓŁKA Z OGRANICZONĄ ODPOWIEDZIALNOŚCIĄ W SZCZECINKU</t>
  </si>
  <si>
    <t>POIS.09.01.00-04-0469/21-00</t>
  </si>
  <si>
    <t>Zakup dwóch ambulansów, środków ochrony indywidualnej oraz środków do dezynfekcji dla Szpitali Pomorskich Sp. z o.o. - Szpital Specjalistyczny im. F. Ceynowy w Wejherowie</t>
  </si>
  <si>
    <t>SZPITALE POMORSKIE SP. Z O.O. SZPITAL SPECJALISTYCZNY IM. F. CEYNOWY W WEJHEROWIE</t>
  </si>
  <si>
    <t>dr. Alojzego Jagalskiego 10</t>
  </si>
  <si>
    <t>POIS.09.01.00-00-0470/21-00</t>
  </si>
  <si>
    <t>Wsparcie Pogotowia Ratunkowego w Legnicy w ramach realizacji działań związanych z zapobieganiem, przeciwdziałaniem i zwalczaniem COVID-19 oraz innych chorób zakaźnych</t>
  </si>
  <si>
    <t>POGOTOWIE RATUNKOWE W LEGNICY</t>
  </si>
  <si>
    <t>POIS.09.01.00-00-0471/21-00</t>
  </si>
  <si>
    <t>Zakup ambulansu oraz środków ochrony indywidualnej w celu wsparcia Zespołów Ratownictwa Medycznego Ratownictwo Medyczne Sp. z o.o. w Świebodzinie w walce z COVID-19 oraz innymi chorobami zakaźnymi</t>
  </si>
  <si>
    <t>RATOWNICTWO MEDYCZNE SPÓŁKA Z OGRANICZONĄ ODPOWIEDZIALNOŚCIĄ</t>
  </si>
  <si>
    <t>Realizacja działań związanych z zapobieganiem, przeciwdziałaniem i zwalczaniem „COVID-19” oraz innych chorób zakaźnych - Zakup ambulansu oraz środków ochrony indywidualnej</t>
  </si>
  <si>
    <t>POIS.09.01.00-00-0472/21-00</t>
  </si>
  <si>
    <t>Doposażenie ZRM SPZOZ MSWiA w Katowicach im. sierżanta Grzegorza Załogi celem zapobiegania, przeciwdziałania i zwalczania „COVID-19” oraz innych chorób zakaźnych</t>
  </si>
  <si>
    <t>POIS.09.01.00-00-0473/21-00</t>
  </si>
  <si>
    <t>Zakup ambulansu oraz środków do ochrony indywidualnej dla zespołów ratownictwa medycznego Samodzielnego Publicznego Zespołu Zakładów Opieki Zdrowotnej im. Marszałka Józefa Piłsudskiego w Płońsku</t>
  </si>
  <si>
    <t>SAMODZIELNY PUBLICZNY ZESPÓŁ ZAKŁADÓW OPIEKI ZDROWOTNEJ IM. MARSZAŁKA JÓZEFA PIŁSUDSKIEGO W PŁOŃSKU</t>
  </si>
  <si>
    <t>Płońsk</t>
  </si>
  <si>
    <t>09-100</t>
  </si>
  <si>
    <t>Henryka Sienkiewicza 7</t>
  </si>
  <si>
    <t>POIS.09.01.00-00-0474/21-00</t>
  </si>
  <si>
    <t>Zakup ambulansu i środków ochrony indywidualnej w związku ze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</si>
  <si>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1 ambulansu), a także zakup środków ochrony indywidualnej dla Zespołów Ratownictwa Medycznego.</t>
  </si>
  <si>
    <t>POIS.09.01.00-00-0475/21-00</t>
  </si>
  <si>
    <t>WOJEWÓDZKA STACJA POGOTOWIA RATUNKOWEGO W RZESZOWIE</t>
  </si>
  <si>
    <t>35-026</t>
  </si>
  <si>
    <t>Księcia Józefa Poniatowskiego 4</t>
  </si>
  <si>
    <t>POIS.09.01.00-00-0476/21-00</t>
  </si>
  <si>
    <t>Podniesienie jakości usług zdrowotnych w Wojewódzkim Szpitalu Specjalistycznym we Włocławku - zakup ambulansu oraz środków ochrony osobistej</t>
  </si>
  <si>
    <t>POIS.09.01.00-00-0477/21-00</t>
  </si>
  <si>
    <t>Zakup ambulansu typu B oraz środków ochrony indywidualnej dla Zespołu Ratownictwa Medycznego stacjonującego w Golubiu - Dobrzyniu</t>
  </si>
  <si>
    <t>SZPITAL POWIATOWY SPÓŁKA Z OGRANICZONĄ ODPOWIEDZIALNOŚCIĄ</t>
  </si>
  <si>
    <t>Golub-Dobrzyń</t>
  </si>
  <si>
    <t>87-400</t>
  </si>
  <si>
    <t>dr. Jerzego Gerarda Koppa 1E</t>
  </si>
  <si>
    <t>POIS.09.01.00-00-0478/21-00</t>
  </si>
  <si>
    <t>Zakup ambulansu oraz środków ochrony indywidualnej dla Zespołu Opieki Zdrowotnej w Kłodzku w ramach realizacji działań związanych z zapobieganiem, przeciwdziałaniem i zwalczaniem Covid-19 oraz innych chorób zakaźnych</t>
  </si>
  <si>
    <t>ZESPÓŁ OPIEKI ZDROWOTNEJ W KŁODZKU</t>
  </si>
  <si>
    <t>Kłodzko</t>
  </si>
  <si>
    <t>57-300</t>
  </si>
  <si>
    <t>POIS.09.01.00-00-0479/21-00</t>
  </si>
  <si>
    <t>Zakup jednego ambulansu wraz ze specjalistycznym wyposażeniem medycznym oraz środków ochrony indywidualnej w związku z realizacją działań związanych z zapobieganiem, przeciwdziałaniem i zwalczaniem „COVID-19” oraz innych chorób zakaźnych</t>
  </si>
  <si>
    <t>POIS.09.01.00-00-0480/21-00</t>
  </si>
  <si>
    <t>Zakup ambulansów oraz środków ochrony indywidualnej dla ratownictwa medycznego w Regionalnym Szpitalu Specjalistycznym im. dr. Wł. Biegańskiego w Grudziądzu w ramach walki z COVID-19 oraz innymi chorobami zakaźnymi</t>
  </si>
  <si>
    <t>dr. Ludwika Rydygiera 15/17</t>
  </si>
  <si>
    <t>POIS.09.01.00-00-0481/21-00</t>
  </si>
  <si>
    <t>Zakup 2 ambulansów oraz środków ochrony indywidualnej i środków do dezynfekcji dla Stacji Pogotowia Ratunkowego w Gdańsku w związku z realizacją działań związanych z zapobieganiem, przeciwdziałaniem i zwalczaniem „COVID-19” oraz innych chorób zakaźnych</t>
  </si>
  <si>
    <t>POIS.09.01.00-00-0482/21-00</t>
  </si>
  <si>
    <t>Zakup ambulansów oraz środków ochrony indywidualnej w celu wsparcia Zespołów Ratownictwo Medyczne Sp. z o.o. w województwie kujawsko - pomorskim w walce z COVID-19 oraz innymi chorobami zakaźnymi</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</si>
  <si>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posiadającego w swej strukturze Zespoły Ratownictwa Medycznego - poprzez zakup 4 karetek pogotowia wraz z wyposażeniem na potrzeby reagowania kryzysowego, a także zakup 1 400 sztuk środków ochrony indywidualnej dla Zespołów Ratownictwa Medycznego.</t>
  </si>
  <si>
    <t>POIS.09.01.00-00-0484/21-00</t>
  </si>
  <si>
    <t>Zakup ambulansów i środków do dezynfekcji dla SPZOZ Rejonowego Pogotowia Ratunkowego w Sosnowcu celem zapobiegania, przeciwdziałania i zwalczania „COVID-19” oraz innych chorób zakaźnych</t>
  </si>
  <si>
    <t>Realizacja działań związanych z zapobieganiem, przeciwdziałaniem i zwalczaniem „COVID-19” oraz innych chorób zakaźnych. W ramach projektu planuje się realizację następujących zadań w projekcie: - Zadanie nr 1 - Zakup ambulansu wraz z wyposażeniem (3 szt.), - Zadanie nr 2 - Zakup środków do dezynfekcji - środków do zamgławiania ambulansów (3 szt.). W ramach projektu planuje się również promocję projektu - zakup naklejek i plakatu - zadanie bezkosztowe.</t>
  </si>
  <si>
    <t>POIS.09.01.00-00-0485/21-00</t>
  </si>
  <si>
    <t>Zakup ambulansów, środków ochrony indywidualnej dla Zespołów Ratownictwa Medycznego oraz środków do dezynfekcji w związku z realizacją działań związanych z zapobieganiem, przeciwdziałaniem i zwalczaniem COVID-19 dla Wojewódzkiego Pogotowia Ratunkowego w Katowicach – II edycja</t>
  </si>
  <si>
    <t>Celem projektu jest wsparcie podmiotu w związku z realizacją działań związanych z zapobieganiem, przeciwdziałaniem i zwalczaniem „COVID-19” oraz innych chorób zakaźnych</t>
  </si>
  <si>
    <t>POIS.09.01.00-00-0486/21-00</t>
  </si>
  <si>
    <t>Zakup ambulansu spełniającego wymagania normy PN:EN 1789 - Pojazdy medyczne i ich wyposażenie - Ambulanse drogowe właściwe dla ambulansów typu B i C, oraz środków ochrony indywidualnej dla Zespołów Ratownictwa Medycznego w związku z realizacją działań związanych z zapobieganiem, przeciwdziałaniem i zwalczaniem "COVID-19" oraz innych chorób zakaźnych</t>
  </si>
  <si>
    <t>SAMODZIELNY PUBLICZNY ZAKŁAD OPIEKI ZDROWOTNEJ - STACJA POGOTOWIA RATUNKOWEGO</t>
  </si>
  <si>
    <t>- budowa ośrodka diagnostyczno-terapeutycznego przy Centrum Onkologii w Gliwicach (rozbudowane zostaną Zakład Radiologii i Diagnostyki Obrazowej oraz Zakład Patologii Nowotworów) - zakup wyposażenia</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</si>
  <si>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</si>
  <si>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z szafkami - komplet, stymulator elektrofizjologiczny, zestaw monitorujący IZP.</t>
  </si>
  <si>
    <t>Zakres projektu obejmuje działania infrastrukturalne zmierzające do odtworzenia zasobów Kliniki Chorób Wewnętrznych i Kardiologii . Ponadto przewiduje się zakup wyposażenia i sprzętu medycznego: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</si>
  <si>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zakup sprzętu medycznego: • Angiografu – 1 szt., • Systemu informatycznego opartego o system DICOM do: przesyłania, archiwizowania, oceny obrazów echo (z urządzeń pochodzących od różnych producentów), telekonsultacji wewnątrz i poza szpitalnych (w tym pacjentów z AOS) i standaryzacji opisów wyników badań – 1 szt., • Aparatów EKG przenośnych - 11 szt., • Kardiomonitorów z modułem transportowym – 2 szt., • Echokardiografu z opcją 3D – 1 szt., • Echokardiografu – 1 szt., • Systemu do integracji i zarządzania zapisami EKG – 1 szt., • Zestawu kardiomonitorów z centralą - 4 szt., • Zestawu do telemetrii elektrokardiograficznej – 6 szt. W ramach projektu zaplanowano również realizację następujących działań informacyjno-promocyjnych: - zakup plakatów, ulotek, folderów reklamowych, - zakup reklamy w prasie, - zakup artykułów sponsorowanych w czasopismach branżowych, - informacje internetowe, - zakup tablicy informacyjnej, - zakup tablicy pamiątkowej. </t>
  </si>
  <si>
    <t>Projekt zakłada m.in. roboty budowlane w Klinice Radioterapii, Klinice Ginekologii Onkologicznej i Zakładzie Patomorfologii Nowotworów oraz zakup wyposażenia dla Zakładu Patomorfologii Nowotworów i Kliniki Ginekologii Onkologicznej.</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</si>
  <si>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z szafką - komplet - 14 szt. - Łóżko dziecięce z szafką - komplet - 3 szt. - Łóżko intensywnego nadzoru z szafką - komplet - 9 szt. - Łóżko do intensywnej terapii z szafką - komplet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</si>
  <si>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niekwalifikowalne), IV. Zarządzanie projektem (koszty niekwalifikowalne).</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</si>
  <si>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</si>
  <si>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</si>
  <si>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 xml:space="preserve">1. Przystosowanie pomieszczeń pod montaż aparatu PET/CT: a. wykonanie (budowa) wewnętrznych instalacji elektrycznych i teletechnicznych do tomografu PET-CT b. wykonanie (budowa) wewnętrznej instalacji wody lodowej do tomografu PET-CT c. zainstalowanie agregatu wody lodowej d. wymiana wykładziny podłogowej z tarketu (remont posadzki) e. wymiana (remont) sufitu podwieszonego f. zainstalowanie klimatyzatorów g. remont instalacji wentylacji h. remont drzwi wejściowych i. montaż UPS-ów 2. Zakup wraz z instalacją 128 rzędowego cyfrowego skanera PET/CT wraz z niezbędnymi elementami składowymi wchodzącymi w zakres kompletu i stanowiącymi jego integralną część, tj.: a. 4 stacje opracowania wyników badań zgodne z wymaganiami określonymi dla tego typu stacji; b. integracja nowego skanera z istniejącym szpitalnym systemem informatycznym PACS/RIS; c. niezbędne aplikacje opracowania wyników badań (do badań onkologicznych i kardiologicznych) d. centratory laserowe do badań dedykowanych do planowania radioterapii; e. dedykowany blat do planowania radioterapii u dzieci i dorosłych; f. zestaw do wykonywania badań bramkowanych oddechowo; g. nakładka na stół do napromieniowania piersi; h. fantom CT do niskiego kontrastu; i. długożyciowe źródło germanowe do kalibracji; j. generator wody lodowej; k. UPS dla aparatu PET i stacji komputerowych; l. Drukarka kolorowa do wydruku raportów m. wyposażenie dodatkowe – osłonki na strzykawki, fartuchy ochronne, ekrany ochronne, komputer). </t>
  </si>
  <si>
    <t>Projekt zakłada m.in. realizację robót remontowych zgodnie z dokumentacją projektową dla Kliniki Chirurgii Wątroby i Chirurgii Ogólnej, Kliniki Otolaryngologii i Laryngologii Onkologicznej, Kliniki Urologii Ogólnej i Onkologicznej oraz Zakładu Radiologii i Diagnostyki Obrazowej oraz doposażenie ww. jednostek organizacyjnych szpitala oraz Zakładu Endoskopii Gastroenterologicznej, Zakładu Patomorfologii Klinicznej, Zespołu Sal Operacyjnych,.</t>
  </si>
  <si>
    <t>Projekt dotyczy wyposażenia Kliniki Kardiochirurgii w ramach której funkcjonuje Pomorski Ośrodek Transplantacji Płuc. W ramach realizacji projektu planuje się zakup: Toru wizyjnego HD, Videobronchofiberoskopu HD, Echokardiografu, Bronchofiberoskopu optycznego, Zestawu do ex-vivo. 1 tory wizyjne i bronchofiberoskopy do nich przystosowane to podstawowe wyposażenie oddziału transplantacji płuc. Jest to sprzęt, który ma być bardzo blisko pacjenta w czasie przeszczepu (sala operacyjna), przyłóżkowo w oddziale Intensywnej terapii po wyjeździe z bloku operacyjnego oraz do doraźnego działania w sytuacji nagłego zatkania oskrzeli. Bronchofiberoskopia jest koniecznym i niezbędnym i koniecznie szybko dostępnym badaniem (zabiegiem). W czasie całego nawet niepowikłanego przebiegu szpitalnego pacjent wymaga jeszcze minimum kilkukrotnego badania bronchofiberoskowego. w przypadkach powikłanych konieczne jest badanie codzienne i najlepiej przyłóżkowe. 2. Echokardiograf z głowicą przezprzełykową. Ocena śródoperacyjna przezprzełykowej echokardiografii serca powinna być standardem w czasie zabiegu przeszczepu płuc zwłaszcza w przeszczepach ze współistniejącym nadciśnieniem płucnym. Krańcowym przykładem (nierzadkim) są przeszczepy płuc z powodu idiopatycznego nadciśnienia płucnego, które zawsze przebiega z dysfunkcją prawej komory serca i różnego stopnia niewydolnością zastawki trójdzielnej. Ocena echokardiograficzna może przesądzić o podjęciu wykonania procedury operacyjnej na zastawce trójdzielnej. Nieodłącznym elementem każdego przeszczepu płuc jest wykonanie zespolenia spływu żylnego które jest wykonywane w układzie niskociśnieniowym. stąd wynika ryzyko zagięcia i upośledzenia spływu co może być przyczyną fatalnego przebiegu. W przypadkach zaawansowanych procedur bez użycia krążenia pozaustrojowego, kiedy zespolenie wykonywane jest na bijącym sercu warunki wykonywania zespolenia stwarzają ryzyko zawężenia ujścia żylnego.</t>
  </si>
  <si>
    <t>Inwestycja obejmuje swoim zakresem: 1. przebudowę pomieszczeń Oddziału Rehabilitacji Pulmonologicznej, 2. zakup zestawu polisomnograficznego, 3. zakup wyposażenia na potrzeby Oddziału Rehabilitacji Pulmonologicznej. W ramach zadania 1 planuje się przebudowę Oddziału Rehabilitacji Pulmonologicznej na II i III piętrze budynku A SP ZOZ Szpitala Specjalistycznego MSWiA w Głuchołazach. Na II piętrze planuje się przebudowę sal chorych (w tym sale do badań polisomnograficznych) pomieszczenie dozoru lekarza, WC oraz pomieszczenie magazynowe. Na III piętrze przebudowane zostaną sale chorych. W ramach zadania 2 planuje się zakup nowoczesnego zestawu polisomnograficznego, który będzie służył do badania pacjentów z bezdechem sennym. Obecnie Szpital posiada zestaw polisomnograficzny, jednak ze względu na jego zużycie i awaryjność planuje się wymianę aparatury na nowocześniejszą. W ramach zadania 3 planuje się zakup wyposażenia do przebudowanych pomieszczeń Oddziału Rehabilitacji Pulmonologicznej.</t>
  </si>
  <si>
    <t xml:space="preserve">Przedmiotem projektu jest adaptacja pomieszczenia Zakładu Diagnostyki Obrazowej oraz zakup sprzętu dla Zakładu Diagnostyki Obrazowej i Pracowni Bronchoskopii. </t>
  </si>
  <si>
    <t>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realizacji projektu nastąpi ograniczenie społecznych nierówności w zdrowiu. Cele ogólne Projektu to wspieranie utrzymania dobrego poziomu zdrowia mieszkańców województwa zachodniopomorskiego oraz zmniejszenie różnic społecznych i terytorialnych w stanie zdrowia populacji.</t>
  </si>
  <si>
    <t xml:space="preserve">Projekt obejmie dostawę oraz instalację i uruchomienie aparatury medycznej RTG, przeznaczonej do badań układu kostno-stawowego (badań ortopedycznych): 1. cyfrowego aparatu rentgenowskiego z zawieszeniem sufitowym przeznaczonego do badań układu kostno-stawowego - 1 szt., 2. cyfrowego śródoperacyjnego aparatu rentgenowskiego typu C-arm – 1 szt. </t>
  </si>
  <si>
    <t>Prace remontowo-budowlane na potrzeby Kliniki Kardiologii/Oddziału Onkologii Klinicznej z Dziennym Oddziałem Onkologii Dziennej w budynku H USK oraz zakup sprzętu medycznego i wyposażenia.</t>
  </si>
  <si>
    <t>Przedsięwzięcie realizowane będzie w Górnośląskim Centrum Medyczne im. prof. Leszka Gieca Śląskiego Uniwersytetu Medycznego w Katowicach, który jest publicznym zakładem opieki zdrowotnej. Szpital wpisany jest do rejestru publicznych zakładów opieki zdrowotnej prowadzonego przez ministra właściwego ds. zdrowia oraz do rejestru stowarzyszeń, innych organizacji społecznych i zawodowych, fundacji oraz publicznych zakładów opieki zdrowotnej prowadzonego przez Krajowy Rejestr Sądowy. Celem projektu jest wdrożenie nowoczesnych rozwiązań w zakresie przeprowadzenia nieinwazyjnej diagnostyki wieńcowej, także dla osób z zaburzeniami rytmu serca. Wymiana wyposażenia na skaner TK o lepszych parametrach technicznych i funkcjonalnych, oferujący lepsze obrazowanie, pozwoli na lepszą diagnostykę obrazową przez to skuteczniejsze Oczekiwane rezultaty przewidują poprawę bezpieczeństwa zdrowotnego populacji, większą dostępność specjalistycznych świadczeń zdrowotnych związanych z leczeniem wybranych schorzeń układu krążenia.</t>
  </si>
  <si>
    <t>Przedsięwzięcie realizowane jest w Górnośląskim Centrum Medycznym im. prof. Leszka Gieca Śląskiego Uniwersytetu Medycznego w Katowicach, który jest publicznym zakładem opieki zdrowotnej. Organem tworzącym Szpital jest Śląski Uniwersytet Medyczny w Katowicach, z którym występuje współpraca w zakresie zadań polegających na kształceniu przed i podyplomowych w zwodach medycznych, w powiązaniu z udzielaniem świadczeń zdrowotnych i promocją zdrowia. Ponadto, Szpital współpracuje z kilkunastoma placówkami w zakresie udzielania świadczeń zdrowotnych.Głównym celem projektu jest 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świadczeń zdrowotnych na potrzeby pacjentów Oddziału Chirurgii Ogólnej, Naczyniowej i Angiologii, Oddziału Ortopedii, Traumatologii Narządu Ruchu, Oddziału Laryngologii i Onkologii Laryngologicznej oraz Oddziału Neurochirurgii i służą udzielaniu świadczeń zdrowotnych dedykowanych chorobom będącym przyczyną dezaktywizacji zawodowej.</t>
  </si>
  <si>
    <t xml:space="preserve">W ramach projektu planowane jest doposażenie oddziału kardiologicznego poprzez zakup niezbędnej aparatury medycznej na rzecz: 1. Pracowni Radiologii Zabiegowej: • Zestaw do krążenia pozaustrojowego z urządzeniem do autotransfuzji krwi; 2. Pracowni Elektrofizjologii i Elektroterapii: • System elektroanatomiczny (system 3D) wraz z modułami; • Aparat echokardiograficzny kompatybilny z głowicami wewnątrzsercowymi; • Aparat do pomiaru ACT; • Moduł do rekonstrukcji anatomii jam serca. </t>
  </si>
  <si>
    <t xml:space="preserve">Projekt dotyczy odtworzenia ponadregionalnych Ośrodków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Cel bezpośredni projektu - wskaźniki rezultatu: (główny) Poprawa dostępności i jakości wysokospecjalistycznych świadczeń zdrowotnych (usług medycznych) w zakresie chorób układu sercowo-naczyniowego (kardiologia, kardiochirurgia, świadczonych przez Instytut Kardiologii oraz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Projekt będzie pod względem technicznym realizowany w siedzibie głównej Instytutu, która mieści się na ul. Alpejskiej 42 w Warszawie (województwo mazowieckie). Zasięg oddziaływania realizowanego projektu dotyczy całego kraju. </t>
  </si>
  <si>
    <t xml:space="preserve">Projekt będzie realizowany na terenie województwa mazowieckiego, w Mieście Stołecznym Warszawa, przy ul. Spartańskiej 1 na działce ewidencyjnej nr 124/1. Wnioskodawcą projektu jest Narodowy Instytut Geriatrii, Reumatologii i Rehabilitacji im. prof. dr hab. med. Eleonory Reicher w Warszawie (dalej „Instytut”). Projekt pod nazwą „Modernizacja pomieszczeń na potrzeby centralnego bloku operacyjnego (CBO) z częścią anestezjologiczną i sterylizacją dla CBO oraz Kliniki Reumoortopedii - Etap I” polegać będzie na przebudowie pomieszczeń w budynku Narodowego Instytutu Geriatrii, Reumatologii i Rehabilitacji w Warszawie oraz instalacji sanitarnych, jak i gazów medycznych, w zakresie dostosowania dla pacjentów z chorobami układu kostno - mięśniowego, w tym pacjentów niepełnosprawnych. Projekt jest pierwszym etapem modernizacji, który może zostać zrealizowany bez konieczności realizacji etapu kolejnego. </t>
  </si>
  <si>
    <t xml:space="preserve">Projekt zakłada modernizację oraz dostosowanie do potrzeb i obowiązujących wymagań prawnych infrastruktury oddziałów oraz pracowni diagnostycznych na potrzeby pediatrii oraz innych oddziałów ukierunkowanych na leczenie dzieci, a także wymianę wyeksploatowanej aparatury medycznej w pracowniach oraz w oddziałach szpitalnych, w których prowadzona jest diagnostyka pacjentów z ww. dziedzinach medycyny. Zakres projektu dotyczy wykonania prac remontowych w oddziałach oraz pracowniach i Zakładzie Diagnostyki Obrazowej Instytutu, poprzez dostosowanie infrastruktury do aktualnych potrzeb oraz do obowiązujących przepisów prawa. Dotyczy to następujących jednostek w IPCZD: - Oddział Pediatrii, Żywienia i Chorób Metabolicznych - wydzielenie i dostosowanie pomieszczeń na potrzeby izolacji pacjentów w trudnych przypadkach klinicznych - Oddział Nefrologii, Transplantacji Nerek i Nadciśnienia Tętniczego- wydzielenie i dostosowanie pomieszczeń na potrzeby izolacji pacjentów w trudnych przypadkach klinicznych - Oddział Neurologii i Egiptologii, w tym połączenie Pracowni EEG i Wideometrii oraz EMG i Potencjałów - Oddział Neurochirurgii – dostosowanie pomieszczeń do obowiązujących standardów i przepisów - Oddział Otolaryngologii - dostosowanie pomieszczeń do obowiązujących standardów i przepisów - Zakład Diagnostyki Obrazowej, w tym Pracownia Rezonansu Magnetycznego, Pracownia Ultrasonografii. </t>
  </si>
  <si>
    <t>Uniwersytecki Szpital Kliniczny w Olsztynie planuje zakup specjalistycznego wyposażenia i sprzętu medycznego wraz z adaptacją i przebudową pomieszczeń szpitalnych w zakresie niezbędnym do montażu i prawidłowego użytkowania urządzeń.</t>
  </si>
  <si>
    <t xml:space="preserve">Do celów bezpośrednich zaliczono: 1. Zwiększenie skuteczności i efektywności diagnostyki i leczenia w obrębie zakażeń wywołujących m.in. choroby układu oddechowego, w tym poprawa jakości świadczonych usług medycznych 2. Lepsza dostępność do wysokiej jakości badań w aspekcie profilaktyki chorób cywilizacyjnych oraz zakażeń wywołanych przez mikroorganizmy wielooporne.Cele te dotyczą bezpośrednio Beneficjenta, w dłuższym terminie oddziaływania mają przełożyć się na poprawę sytuacji ponadregionalnie. Lepsza jakość świadczonych usług dzięki nakładom poniesionym na modernizację infrastruktury Beneficjenta przyczyni się do wzrostu udzielonych świadczeń, tj. wzrostu liczby leczonych. Wpływ na jakość świadczonych usług medycznych ma również personel medyczny, którego kwalifikacje ale również ilość jest ściśle dostosowana do profilu świadczonych usług oraz potrzeb Beneficjenta. Powyższe działania przekładają się na zwiększenie skuteczności i efektywności diagnostyki leczenia w obrębie zakażeń będących w przedmiocie zainteresowania niniejszego przedsięwzięcia tj. chorób układu oddechowego </t>
  </si>
  <si>
    <t xml:space="preserve">Głównym celem projektu jest wyodrębnienie z Oddziału Neurologii z Pododdziałem Udarowym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 Cel zostanie osiągnięty w terminie do 31 grudnia 2019 r. </t>
  </si>
  <si>
    <t>Głównym celem projektu jest „Poprawa skuteczności i efektywności w zakresie świadczeń medycznych w obszarze leczenia nowotworów urogenitalnych, co zaowocuje zwiększeniem dostępności do procedur urologicznych i zabiegów uroonkologicznych.</t>
  </si>
  <si>
    <t xml:space="preserve">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 </t>
  </si>
  <si>
    <t xml:space="preserve">Projekt ma za zadanie wzmocnienie infrastruktury ochrony zdrowia w zakresie diagnostyki i rehabilitacji medycznej (w tym rehabilitacji kardiologicznej), w szczególności na terenie województwa zachodniopomorskiego. </t>
  </si>
  <si>
    <t xml:space="preserve">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 </t>
  </si>
  <si>
    <t xml:space="preserve">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 </t>
  </si>
  <si>
    <t xml:space="preserve">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 </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</si>
  <si>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 dla Centrum Medycyny Nieinwazyjnej w Uniwersyteckim Centrum Klinicznym</t>
  </si>
  <si>
    <t>Wsparcie podmiotów w związku z realizacją działań związanych z zapobieganiem, przeciwdziałaniem i zwalczaniem „COVID-19” oraz innych chorób zakaźnych w zakresie zakupu środków ochrony osobistej, w tym m.in. maseczek, rękawiczek, gogli, przyłbic, kombinezonów.</t>
  </si>
  <si>
    <t>Wsparcie podmiotów w związku z realizacją działań związanych z zapobieganiem, przeciwdziałaniem i zwalczaniem „COVID-19” oraz innych chorób zakaźnych w zakresie zakupu środków ochrony osobistej, w tym maseczek, rękawiczek, fartuchów.</t>
  </si>
  <si>
    <t>Wsparcie podmiotów w związku z realizacją działań związanych z zapobieganiem, przeciwdziałaniem i zwalczaniem „COVID-19” oraz innych chorób zakaźnych w zakresie zakupu środków ochrony osobistej oraz środków do dezynfekcji rąk i powierzchni. Działania projektowe nakierunkowane są na obszar o największej liczbie mieszkańców, na którym stwierdzono bardzo wysoką liczbę przypadków zachorowań i największą liczbę zgonów wywołanych COVID-19.</t>
  </si>
  <si>
    <t>Wsparcie podmiotów w związku z realizacją działań związanych z zapobieganiem, przeciwdziałaniem i zwalczaniem „COVID-19” oraz innych chorób zakaźnych w zakresie zakupu środków do dezynfekcji rąk i powierzchni, namiotów kabinowych oraz namiotów i kabin do dezynfekcji ludzi oraz karetek.</t>
  </si>
  <si>
    <t>Wsparcie podmiotów w związku z realizacją działań związanych z zapobieganiem, przeciwdziałaniem i zwalczaniem „COVID-19” oraz innych chorób zakaźnych w zakresie zakupu sprzętu medycznego, w tym m.in. respiratorów, monitorów, pomp infuzyjnych i strzykawkowych, tomografów, ECMO, aparatów do ciągłych zabiegów nerkozastępczych</t>
  </si>
  <si>
    <t>Wsparcie podmiotów w związku z realizacją działań związanych z zapobieganiem, przeciwdziałaniem i zwalczaniem „COVID-19” oraz innych chorób zakaźnych w zakresie zakupu środków ochrony indywidualnej, środków do dezynfekcji oraz sprzętu medycznego</t>
  </si>
  <si>
    <t>Celem projektu jest wsparcie podmiotów w związku z realizacją działań związanych z zapobieganiem, przeciwdziałaniem i zwalczaniem „COVID-19” oraz innych chorób zakaźnych w zakresie doposażenia Górnośląskiego Centrum Zdrowia Dziecka im. św. Jana Pawła II w Katowicach w niezbędny sprzęt i aparaturę medyczną oraz wyposażenie obiektowe i budowlane.</t>
  </si>
  <si>
    <t>Działania związane z zapobieganiem, przeciwdziałaniem i zwalczaniem COVID 19 oraz innych chorób zakaźnych</t>
  </si>
  <si>
    <t>POIS.09.02.00-00-0196/21-00</t>
  </si>
  <si>
    <t>Doposażenie Szpitala Specjalistycznego nr 1 w Bytomiu w niezbędny sprzęt i aparaturę medyczną, środki ochrony indywidualnej oraz sprzęt do dezynfekcji w celu zapewnienia odpowiednich warunków leczenia pacjentów z COVID-19</t>
  </si>
  <si>
    <t>SAMODZIELNY PUBLICZNY ZAKŁAD OPIEKI ZDROWOTNEJ SZPITAL SPECJALISTYCZNY NR I W BYTOMIU</t>
  </si>
  <si>
    <t>Bytom</t>
  </si>
  <si>
    <t>41-902</t>
  </si>
  <si>
    <t>Stefana Żeromskiego 7</t>
  </si>
  <si>
    <t>Celem projektu jest wsparcie podmiotu w związku z realizacją działań związanych z zapobieganiem, przeciwdziałaniem i zwalczaniem „COVID19” oraz innych chorób zakaźnych</t>
  </si>
  <si>
    <t>POIS.09.02.00-00-0197/21-00</t>
  </si>
  <si>
    <t>Wsparcie Wojewódzkiego Szpitala Specjalistycznego im. NMP w Częstochowie w zapobieganiu, przeciwdziałaniu i zwalczaniu COVID-19 - zakup sprzętu medycznego i urządzeń do dezynfekcji oraz wyposażenia obiektowego i budowlanego</t>
  </si>
  <si>
    <t xml:space="preserve">Celem projektu jest wsparcie podmiotu w związku z realizacją działań związanych z zapobieganiem, przeciwdziałaniem i zwalczaniem „COVID19” oraz innych chorób zakaźnych </t>
  </si>
  <si>
    <t>POIS.09.02.00-00-0198/21-00</t>
  </si>
  <si>
    <t>Zakup sprzętu oraz modernizacja istniejących pomieszczeń w Szpitalu Powiatowym w Zawierciu na oddziale obserwacyjno - zakaźnym z pododdziałem skórno - wenerologicznym i oddziale dziecięcym celem przeciwdziałania rozprzestrzeniania się COVID-19</t>
  </si>
  <si>
    <t>Miodowa 13</t>
  </si>
  <si>
    <t>POIS.09.02.00-00-0199/21-01</t>
  </si>
  <si>
    <t>Zapobieganie, przeciwdziałanie i zwalczanie COVID-19 – zakup środków ochrony indywidualnej, wyposażenia i sprzętu oraz wykonanie robót budowlanych na potrzeby Wojewódzkiego Szpitala Specjalistycznego w Tychach przy ul. Edukacji 102</t>
  </si>
  <si>
    <t>MEGREZ SPÓŁKA Z OGRANICZONĄ ODPOWIEDZIALNOŚCIĄ</t>
  </si>
  <si>
    <t>Tychy</t>
  </si>
  <si>
    <t>43-100</t>
  </si>
  <si>
    <t>Edukacji 102</t>
  </si>
  <si>
    <t>POIS.09.02.00-00-0200/21-00</t>
  </si>
  <si>
    <t>Doposażenie ZZOZ w Cieszynie w zakresie niezbędnym do przeciwdziałania i zwalczania COVID-19</t>
  </si>
  <si>
    <t>POIS.09.02.00-00-0201/21-00</t>
  </si>
  <si>
    <t>Doposażenie laboratorium oraz zabezpieczenie epidemiologiczne oddziału zakaźnego na potrzeby walki z Covid-19</t>
  </si>
  <si>
    <t>SZPITAL SPECJALISTYCZNY W CHORZOWIE</t>
  </si>
  <si>
    <t>Zjednoczenia 10</t>
  </si>
  <si>
    <t>POIS.09.02.00-00-0202/21-00</t>
  </si>
  <si>
    <t>Wsparcie Szpitala Rejonowego w Raciborzu w walce z COVID-19 w ramach POIiŚ 2014-2020</t>
  </si>
  <si>
    <t>SZPITAL REJONOWY IM. DR JÓZEFA ROSTKA W RACIBORZU</t>
  </si>
  <si>
    <t>POIS.09.02.00-00-0203/21-00</t>
  </si>
  <si>
    <t>Poprawa warunków leczenia dzieci z chorobami hematoonkologicznymi poprzez modernizację bazy Oddziału Klinicznego Onkologii i Hematologii Dziecięcej i doposażenie w sprzęt do leczenia chorób nowotworowych w Wojewódzkim Specjalistycznym Szpitalu Dziecięcym w Olsztynie</t>
  </si>
  <si>
    <t>Przebudowa i remont obecnie istniejących oddziałów, a następnie wyposażenie stworzonego oddziału Hematoonkologicznego oraz Bloku Operacyjnego w nowoczesne sprzęty, urządzenia do diagnostyki i leczenia chorób nowotworowych i krwi, a także meble poprawiające komfort pobytu pacjentów i ergonomię pracy personelu.</t>
  </si>
  <si>
    <t>POIS.09.02.00-00-0204/21-00</t>
  </si>
  <si>
    <t xml:space="preserve">Modernizacja i rozbudowa wraz z doposażeniem I Kliniki Radioterapii i Chemioterapii, Kliniki Chirurgii Onkologicznej i Rekonstrukcyjnej oraz Bloku Operacyjnego z zabezpieczeniem anestezjologicznym, w celu poprawy jakości i usprawnienia procesu leczenia onkologicznego
</t>
  </si>
  <si>
    <t>ARODOWY INSTYTUT ONKOLOGII IM. MARII SKŁODOWSKIEJ - CURIE – PAŃSTWOWY INSTYTUT BADAWCZY ODDZIAŁ W GLIWICACH</t>
  </si>
  <si>
    <t>44-102</t>
  </si>
  <si>
    <t xml:space="preserve">Przedmiotem Projektu jest modernizacja i rozbudowa wraz z doposażeniem w najnowocześniejszy sprzęt medyczny I Kliniki Radioterapii i Chemioterapii, Kliniki Chirurgii Onkologicznej i Rekonstrukcyjnej oraz Bloku Operacyjnego z zapleczem anestezjologicznym dla zapewnienia kompleksowej, zindywidualizowanej, optymalnej diagnostyki i terapii onkologicznej. Realizacja projektu pozwoli na rozwój Narodowego Instytutu Onkologii w Gliwicach w obszarze leczenia onkologicznego w zakresie chirurgii onkologicznej oraz skojarzonego leczenia onkologicznego (radioterapia i chemioterapia). </t>
  </si>
  <si>
    <t>POIS.09.02.00-00-0205/21-00</t>
  </si>
  <si>
    <t>Rozbudowa i przebudowa istniejącego budynku Uniwersyteckiego Dziecięcego Szpitala Klinicznego w Białymstoku</t>
  </si>
  <si>
    <t>UNIWERSYTECKI DZIECIĘCY SZPITAL KLINICZNY IM. L. ZAMENHOFA W BIAŁYMSTOKU</t>
  </si>
  <si>
    <t>Cel bezpośredni realizacji projektu to podniesienie jakości opieki medycznej poprzez dostosowanie pomieszczeń do wymaganych standardów i przepisów prawa i podniesienie jakości diagnostyki szpitalnej, możliwości zabiegowych i opieki pooperacyjnej dzieci - pacjentów Uniwersyteckiego Dziecięcego Szpitala Klinicznego w Białymstoku oraz racjonalizacja wykorzystania zasobów infrastruktury jednostki. Bezpośrednim rezultatem projektu będzie poprawa poziomu, jakości i standardów opieki medycznej, co w dłuższym okresie przełoży się na podniesienie zdrowotności mieszkańców całego kraju, poprawę jakości ich życia oraz zmniejszenie kosztów społecznych leczenia.
Celem działania są prace modernizacyjne wewnątrz budynków szpitala, poprawiające proces leczenia i pobytu pacjentów oraz ich opiekunów w 8 Klinikach:
- Klinika Pediatrii, Reumatologii, Immunologii i Chorób Metabolicznych Kości;
- Klinika Pediatrii, Gastroenterologii, Hematologii, Żywienia i Alergologii z Pododdziałem Pulmonologii;
- Klinika Pediatrii, Endokrynologii, Diabetologii z Pododdziałem Kardiologii;
- Klinika Pediatrii, Onkologii i Hematologii Dziecięcej;
- Klinika Chirurgii i Urologii Dziecięcej;
- Klinika Ortopedii i Traumatologii Dziecięcej;
- Klinika Otolaryngologii Dziecięcej;
- Klinika Okulistyki Dziecięcej z Ośrodkiem Leczenia Zeza.
W ramach projektu zakupione zostaną aparatura medyczna oraz wyposażenie socjalno-bytow</t>
  </si>
  <si>
    <t>POIS.09.02.00-00-0206/21-00</t>
  </si>
  <si>
    <t>Utworzenie Klinicznego oddziału hematologii z ośrodkiem transplantacji szpiku w Warmińsko-Mazurskim Centrum Onkologii Szpitala MSWiA poprzez przebudowę istniejącej infrastruktury wraz z wyposażeniem</t>
  </si>
  <si>
    <t>SAMODZIELNY PUBLICZNY ZAKŁAD OPIEKI ZDROWOTNEJ MINISTERSTWA SPRAW WEWNĘTRZNYCH I ADMINISTRACJI Z WARMIŃSKO – MAZURSKIM CENTRUM ONKOLOGII W OLSZTYNIE</t>
  </si>
  <si>
    <t>al. Aleja Wojska Polskiego</t>
  </si>
  <si>
    <t>W celu utworzenia klinicznego oddziału hematologii z ośrodkiem transplantacji szpiku zostanie wykonana wewnętrzna przebudowa istniejących pomieszczeń VI piętra brył E i F szpitala oraz łączącego bryły holu zapewniającego bezkolizyjne i funkcjonalne połączenie (ruch personelu, transport chorych) z częścią diagnostyczną i zabiegową. Inwestycja realizowana będzie na podstawie dokumentacji projektowej. Planowane są roboty budowlane i instalacyjne w zakresie przebudowy istniejącego układu funkcjonalnego w celu dostosowania go do nowych potrzeb zgodnie z obowiązującymi przepisami oraz dostawy niezbędnego wyposażenia technicznego, a także sprzętu i aparatury medycznej. W wyniku dokonanej przebudowy powstanie oddział z częścią przeznaczoną na potrzeby hematologii (w szczególności sale chorych z pełnym węzłem sanitarnym, w tym izolatki i sala intensywnego nadzoru, gabinety lekarskie, gabinet zabiegowy, pokój badań itp.) oraz częścią przeznaczoną na potrzeby transplantacji szpiku (w szczególnosci sale jednoosobowe z łóżkami transplantacyjnymi, z pełnym węzłem sanitarnym, sala zabiegowa, pokój monitoringu pacjentów, gabinet lekarski, pomieszczenia techniczne, niezbędne śluzy oraz instalacje i urządzenia zapewniające wymagane warunki aseptyczne oraz inne pomieszczenia niezbędne do funkcjonowania oddziału). Roboty budowlane będą realizowane ze wsparciem nadzoru inwestorskiego i autorskiego. W ramach realizacji projektu nastąpi wyposażenie w aparaturę i sprzęt medyczny oraz wyposażenie techniczne oddziału.</t>
  </si>
  <si>
    <t>POIS.09.02.00-00-0207/21-00</t>
  </si>
  <si>
    <t>PROONKOLOGIA – program poprawy dostępności i efektywności udzielanych świadczeń dla pacjentów onkologicznych leczonych w Uniwersyteckim Centrum Onkologii Szpitala Klinicznego Przemienienia Pańskiego w Poznaniu</t>
  </si>
  <si>
    <t>Długa1/2</t>
  </si>
  <si>
    <t>Projekt obejmuje prace budowlane (modernizacyjne) i zakup aparatury medycznej, umożliwiających bezpieczne i efektywne leczenie chorób nowotworowych. Głównym celem projektu jest poprawa efektywności leczenia chorób nowotworowych w tym poprawa dostępności i efektywności  udzielanych świadczeń w zakresie chemioterapii  w ramach hospitalizacji</t>
  </si>
  <si>
    <t>POIS.09.02.00-00-0208/21-00</t>
  </si>
  <si>
    <t>Modernizacja ponadregionalnego centrum rozpoznawania i leczenia chorób serca w Uniwersyteckim Szpitalu Klinicznym im. Jana Mikulicza-Radeckiego we Wrocławiu</t>
  </si>
  <si>
    <t>POIS.09.02.00-00-0209/21-00</t>
  </si>
  <si>
    <t>POIS.09.02.00-00-0210/21-00</t>
  </si>
  <si>
    <t>Realizacja przez Rządową Agencję Rezerw Strategicznych działań w celu zapobiegania, przeciwdziałania i zwalczania COVID-19 przez podmioty lecznicze z terenu województwa śląskiego</t>
  </si>
  <si>
    <t>RZĄDOWA AGENCJA REZERW STRATEGICZNYCH</t>
  </si>
  <si>
    <t>POIS.09.02.00-00-0211/21-00</t>
  </si>
  <si>
    <t>POIS.09.02.00-00-0212/21-00</t>
  </si>
  <si>
    <t>POIS.09.02.00-00-0213/21-00</t>
  </si>
  <si>
    <t>POIS.09.02.00-00-0214/21-00</t>
  </si>
  <si>
    <t>POIS.09.02.00-00-0215/21-00</t>
  </si>
  <si>
    <t xml:space="preserve">W związku z realizacją działań związanych z zapobieganiem, przeciwdziałaniem i zwalczaniem  „COVID-19” oraz innych chorób zakaźnych wsparte zostaną podmioty zaangażowane w realizację działań związanych z zapobieganiem, przeciwdziałaniem i zwalczaniem „COVID-19”. Działania te będą miały na celu przede wszystkim walkę z pandemią  „COVID-19”, ale również wzmocnienie systemu ochrony zdrowia w dłuższej perspektywie czasowej. Projekt ma na celu wsparcie 52 podmiotów z terenu województwa śląskiego w związku z realizacją działań związanych z zapobieganiem, przeciwdziałaniem i zwalczaniem  „COVID-19”  w zakresie zakupu: sprzętu medycznego, sprzętu i środków do dezynfekcji, wyposażenia obiektowego i budowlanego, wyposażenia laboratoriów oraz środków ochrony indywidualnej. Realizacja projektu ma na celu wsparcie ww. podmiotów w walce z pandemią, jak również po zakończeniu pandemii, zapewnienie tym podmiotom niezbędnego sprzętu medycznego, sprzętu i środków do dezynfekcji, wyposażenia obiektowego i budowlanego, wyposażenia laboratoriów oraz środków ochrony indywidualnej w celu stałego bycia w gotowości tych podmiotów w sytuacji wystąpienia ponownego zagrożenia epidemicznego.	</t>
  </si>
  <si>
    <t xml:space="preserve">Inwestycja polega na adaptacji i przystosowaniu istniejącego budynku, posiadającego korzystną lokalizację i powiązania komunikacyjne z pozostałymi budynkami kompleksu szpitalnego Górnośląskiego Centrum Medycznego im. prof. Leszka Gieca Śląskiego Uniwersytetu Medycznego w Katowicach. Jego adaptacja pozwoli na wykorzystanie istniejącej infrastruktury, znajdującej się w dobrym stanie technicznym, co ograniczy wysokość niezbędnych nakładów. Zakres inwestycji obejmuje adaptację na potrzeby Centrum większości powierzchni piwnic i parteru istniejącego budynku oraz  dobudowanie budynku jednopiętrowego (parter plus piętro) w całości podpiwniczony z poddaszem, w części  przeznaczonym na urządzenia techniczne (wentylatornia). Nowoprojektowana jednopiętrowa część z pełnym podpiwniczeniem zostanie wykorzystana dla funkcji pomocniczych, technicznych oraz socjalno-sanitarnych. </t>
  </si>
  <si>
    <t>W ramach przedmiotowego projektu planuje się doposażenie w sprzęt medyczny Centrum Chorób Serca Uniwersyteckiego Szpitala Klinicznego im. Jana Mikulicza-Radeckiego we Wrocławiu poprzez zakup:
- Echokardiografu z zestawem głowic, w tym z głowicą przezprzełykową 3/4D (1 szt.), 
- Systemu do pozaustrojowego wspomagania pracy serca i płuc (1 szt.),
- Cyfrowego angiografu stacjonarnego jednopłaszczyznowego (1 szt.),  
- 1,5 teslowego aparatu rezonansu magnetycznego (1 szt.),
- Dwuenergetycznego tomografu komputerowego (1 szt.),
- Cyfrowego systemu ultrasonograficznego do wysokiej jakości badań układu sercowo-naczyniowego z zestawem głowic 
Ponadto w ramach inwestycji zostaną wykonane niezbędne prace adaptacyjne do montażu sprzętu zakupionego w ramach projektu:
- Adaptacja pomieszczeń polegająca na pracach budowlanych w Pracowni Hemodynamiki na potrzeby montażu cyfrowego angiografu stacjonarnego jednopłaszczyznowego,
- Adaptacja pomieszczeń polegająca na pracach budowlanych na potrzeby montażu 1,5 teslowego aparatu rezonansu megnetycznego,
- Adaptacja pomieszczeń polegająca na pracach budowlanych na potrzeby montażu dwuenergetycznego tomografu kompute</t>
  </si>
  <si>
    <t>Wsparcie ponadregionalnej infrastruktury ochrony zdrowia – Samodzielnego Publicznego Szpitala Klinicznego Nr 4 w Lublinie</t>
  </si>
  <si>
    <t>Inwestycja polega na:
1. Wymianie aparatu angiograficznego w Pracowni Hemodynamiki Klinicznego Oddziału Kardiologii Inwazyjnej (zakup nowego aparatu angiograficznego (1 kpl) oraz prace adaptacyjne niezbędne do posadowienia nowego aparatu),
2. Wymianie dwupłaszczyznowego aparatu neuroangiograficznego w Zakładzie Radiologii Zabiegowej i Neuroradiologii, działającego głównie na potrzeby Oddziału Chirurgii Naczyniowej i Klinicznego Oddziału Neurochirurgii i Neurochirurgii Dziecięcej (zakup nowego dwupłaszczyznowego aparatu neuroangiograficznego (1 kpl) oraz prace adaptacyjne niezbędne do posadowienia nowego aparatu);
3. Zakupie dodatkowego oprogramowania i wyposażenia na potrzeby rezonansu serca dla Zakładu Radiologii Zabiegowej i Neuroradiologii (1kpl).
4.  Zakupie Aparatu do badania echokardiograficznego serca (do ECHO serca) wraz z sondą przezprzełykową (1 kpl) na potrzeby Klinicznego Oddziału Kardiologii Inwazyjnej; 
5. Zakupie pompy infuzyjnej (5 sztuk pomp infuzyjnych + 1 stacja dokująca) 
(1 zestaw) na potrzeby Klinicznego Oddziału Kardiologii Inwazyjnej; 
6.  Zakupie Kardiowertera-defibrylatora stacjonarnego (z opcją stymulacji zewnętrznej) (2 kpl) na potrzeby Klinicznego Oddziału Kardiologii Inwazyjnej; 
7.  Zakupie Aparatu EKG (1kpl) na potrzeby Klinicznego Oddziału Kardiologii Inwazyjnej; 
8.  Zakupie Aparatu do kontrapulsacji wewnątrzaortalnej (1 kpl) na potrzeby Klinicznego Oddziału Kardiologii Inwazyjnej; 
9.  Zakupie drukarka 3d (1kpl) na potrzeby Klinicznego Oddziału Kardiologii Inwazyjnej; 
10. Zakupie zestawów komputerowych PC + drukarek (6 kpl) na potrzeby Klinicznego Oddziału Kardiologii Inwazyjnej.</t>
  </si>
  <si>
    <t>Zakup sprzętu medycznego PET-CT oraz budowa bunkra na potrzeby Narodowego Instytutu Onkologii im. Marii Skłodowskiej-Curie - Państwowego Instytutu Badawczego w Warszawie</t>
  </si>
  <si>
    <t>Narodowy Instytut Onkologii im. Marii Skłodowskiej-Curie – Państwowy Instytut Badawczy</t>
  </si>
  <si>
    <t>W. K. Roentgena 5</t>
  </si>
  <si>
    <t>Zakup, instalacja i wdrożenie do użytku sprzętu medycznego. W ramach zadania zakupione zostaną: 
1. PET-CT - 1 szt.
2. Kardiomonitor - 1 szt.
3. Pulsoksymetr - 1 szt.                                                                                                                                                                                              Budowa bunkra wraz z pomieszczeniami towarzyszącymi (roboty przygotowawcze, roboty ziemne, roboty konstrukcyjno - budowlane, roboty wykończeniowe, adaptacja pomieszczeń istniejących, roboty instalacyjne - wykonanie instalacji wewnętrznych wod. - kan., elektrycznych, wentylacji i klimatyzacji , c.o., roboty instalacyjne - wykonanie sieci zewnętrznych, roboty drogowe  i zagospodarowanie terenu)</t>
  </si>
  <si>
    <t>Poprawa jakości udzielanych świadczeń medycznych w zakresie układu kostno-stawowo-mięśniowego poprzez modernizację i zakup nowoczesnej aparatury medycznej w UCK im. prof. K. Gibińskiego SUM w Katowicach</t>
  </si>
  <si>
    <t>Wsparcie podmiotu leczniczego w celu realizacji działań związanych z zapobieganiem, przeciwdziałaniem i zwalczaniem COVID-19 oraz innych chorób zakaźnych</t>
  </si>
  <si>
    <t>Doposażenie podmiotu leczniczego w związku z zapobieganiem, przeciwdziałaniem i zwalczaniem „COVID-19” oraz innych chorób zakaźnych</t>
  </si>
  <si>
    <t>INSTYTUT GRUŹLICY I CHORÓB PŁUC</t>
  </si>
  <si>
    <t>Płocka 26</t>
  </si>
  <si>
    <t>Zakres projektu obejmuje wsparcie na rzecz Oddziału Chorób Wewnętrznych, Autoimmunologicznych i Metabolicznych, Oddziału Chorób Wewnętrznych i Farmakologii Klinicznej, Neurochirurgii oraz Zakładu Radiodiagnostyki i Radiologii Zabiegowej w celu poprawy jakości udzielanych świadczeń medycznych w zakresie układu kostno-stawowo-mięśniowego: Przebudowa oddziału Chorób Wewnętrznych, Autoimmunologicznych i Metabolicznych oraz Oddziału Chorób Wewnętrznych i Farmakologii Klinicznej, Zakup sprzętu medycznego na Oddział Neurochirurgii, Adaptacja Zakładu Radiodiagnostyki i Radiologii Zabiegowej, Doposażenie Zakładu Radiodiagnostyki i Radiologii Zabiegowej.</t>
  </si>
  <si>
    <t>Przedmiotem inwestycji są roboty budowlane oraz zakup wyposażenia obiektowego i budowlanego, zakup sprzętu i aparatury medycznej oraz zakup wyposażenia laboratorium.</t>
  </si>
  <si>
    <t>Wsparcie podmiotu w związku z realizacją działań związanych z zapobieganiem, przeciwdziałaniem i zwalczaniem  „COVID-19” oraz innych chorób zakaźnych poprzez doposażenie w sprzęt medyczny I Kliniki Kardiologii z Pracownią Kardiologii Inwazyjnej i Kliniki Chirurgii i Urologii Dzieci i Młodzieży oraz zakup wyposażenia dla Laboratorium Hematologii z Pracownią Diagnostyki Molekularnej COVID -19.</t>
  </si>
  <si>
    <t xml:space="preserve">Narzędzie 7 </t>
  </si>
  <si>
    <t xml:space="preserve">Planowana alokacja [PLN] </t>
  </si>
  <si>
    <t>PLAN DZIAŁAŃ MINISTERSTWA ZDROWIA
W SEKTORZE ZDROWIA NA ROK 2023</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</si>
  <si>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(Dz. U. z 2021 r. poz. 305 z późn. zm.);
b) art. 12 ust. 1 pkt 1 ustawy z dnia 15 czerwca 2012 r. o skutkach powierzania wykonywania pracy cudzoziemcom przebywającym wbrew przepisom na terytorium Rzeczypospolitej Polskiej (Dz. U. z 2021 poz. 1745);
c) art. 9 ust. 1 pkt 2a ustawy z dnia 28 października 2002 r. o odpowiedzialności podmiotów zbiorowych za czyny zabronione pod groźbą kary (Dz. U. z 2020 r. poz. 358).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</si>
  <si>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osi priorytetowych Programu Operacyjnego Infrastruktura i Środowisko na lata 2014-2020.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</si>
  <si>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(Dz.U. z 2021 r. poz. 247 z późn. zm.);
− ustawą z dnia 27 kwietnia 2001 r. Prawo ochrony środowiska (Dz.U. z 2020 r. poz. 1219 z późn. zm.);
− ustawą z dnia 16 kwietnia 2004 r. o ochronie przyrody (Dz.U. z 2021 r. poz. 1098);
− ustawą z dnia 20 lipca 2017 r. Prawo wodne (Dz. U. z 2021 r., poz. 624 z późn. 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</si>
  <si>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WYKAZ DZIAŁAŃ  WCZEŚNIEJ UZGODNIONYCH W PLANIE DZIAŁAŃ NA 2023 r.</t>
  </si>
  <si>
    <t>nie dotyczy</t>
  </si>
  <si>
    <t>Doposażenie Szpitalnego Oddziału Ratunkowego ZZOZ w Ostrowie Wielkopolskim w nowoczesny rezonans magnetyczny</t>
  </si>
  <si>
    <t>POIiŚ.9.P.281</t>
  </si>
  <si>
    <t>Jarosław Izdebski,  Departament Oceny Inwestycji, Naczelnik Wydziału OIOM I 
tel. 880 340 053, e-mail: j.izdebski@mz.gov.pl</t>
  </si>
  <si>
    <t>regiony słabiej rozwinięte 9 000 000 / region lepiej rozwinięty 1 000 000</t>
  </si>
  <si>
    <t>Liczba leczonych w podmiotach leczniczych objętych wsparciem (wartość względna, tj. przyrost wskaźnika)</t>
  </si>
  <si>
    <t>regiony słabiej rozwinięte 186 / region lepiej rozwinięty 19</t>
  </si>
  <si>
    <t xml:space="preserve">regiony słabiej rozwinięte 1 000 000 000/ region lepiej rozwinięty 188 000 000 </t>
  </si>
  <si>
    <r>
      <t xml:space="preserve">Zgodnie z informacjami w arkuszu </t>
    </r>
    <r>
      <rPr>
        <b/>
        <i/>
        <sz val="10"/>
        <color theme="1"/>
        <rFont val="Lato"/>
        <family val="2"/>
        <charset val="238"/>
      </rPr>
      <t>Informacje ogólne</t>
    </r>
  </si>
  <si>
    <r>
      <t>Nr</t>
    </r>
    <r>
      <rPr>
        <strike/>
        <sz val="10"/>
        <color theme="1"/>
        <rFont val="Lato"/>
        <family val="2"/>
        <charset val="238"/>
      </rPr>
      <t xml:space="preserve"> konkursu/ </t>
    </r>
    <r>
      <rPr>
        <sz val="10"/>
        <color theme="1"/>
        <rFont val="Lato"/>
        <family val="2"/>
        <charset val="238"/>
      </rPr>
      <t xml:space="preserve">
projektu pozakonkursowego</t>
    </r>
  </si>
  <si>
    <r>
      <t>Tytuł</t>
    </r>
    <r>
      <rPr>
        <strike/>
        <sz val="10"/>
        <color theme="1"/>
        <rFont val="Lato"/>
        <family val="2"/>
        <charset val="238"/>
      </rPr>
      <t xml:space="preserve"> konkursu/</t>
    </r>
    <r>
      <rPr>
        <sz val="10"/>
        <color theme="1"/>
        <rFont val="Lato"/>
        <family val="2"/>
        <charset val="238"/>
      </rPr>
      <t xml:space="preserve"> 
projektu pozakonkursowego</t>
    </r>
  </si>
  <si>
    <r>
      <t>Przedmiot</t>
    </r>
    <r>
      <rPr>
        <strike/>
        <sz val="10"/>
        <color theme="1"/>
        <rFont val="Lato"/>
        <family val="2"/>
        <charset val="238"/>
      </rPr>
      <t xml:space="preserve"> konkursu/</t>
    </r>
    <r>
      <rPr>
        <sz val="10"/>
        <color theme="1"/>
        <rFont val="Lato"/>
        <family val="2"/>
        <charset val="238"/>
      </rPr>
      <t xml:space="preserve"> Tytuł projektu pozakonkursowego</t>
    </r>
  </si>
  <si>
    <r>
      <t>Nr k</t>
    </r>
    <r>
      <rPr>
        <strike/>
        <sz val="10"/>
        <color theme="1"/>
        <rFont val="Lato"/>
        <family val="2"/>
        <charset val="238"/>
      </rPr>
      <t>onkursu w PD</t>
    </r>
    <r>
      <rPr>
        <sz val="10"/>
        <color theme="1"/>
        <rFont val="Lato"/>
        <family val="2"/>
        <charset val="238"/>
      </rPr>
      <t>/
Nr projektu pozakonkursowego  w PD</t>
    </r>
  </si>
  <si>
    <r>
      <t xml:space="preserve">Planowany termin </t>
    </r>
    <r>
      <rPr>
        <strike/>
        <sz val="10"/>
        <color theme="1"/>
        <rFont val="Lato"/>
        <family val="2"/>
        <charset val="238"/>
      </rPr>
      <t>ogłoszenia konkursu</t>
    </r>
    <r>
      <rPr>
        <sz val="10"/>
        <color theme="1"/>
        <rFont val="Lato"/>
        <family val="2"/>
        <charset val="238"/>
      </rPr>
      <t>/ złożenia wniosku o dofinansowanie dla projektu pozakonkursowego</t>
    </r>
  </si>
  <si>
    <t>Nie</t>
  </si>
  <si>
    <t>POIS.09.01.00-00-0488/23</t>
  </si>
  <si>
    <t>2/2023</t>
  </si>
  <si>
    <t>Zgodnie z informacjami w arkuszu Informacje ogólne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</si>
  <si>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</si>
  <si>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</si>
  <si>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formalne dla działania 9.2
(kryterium nr 8)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</si>
  <si>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</si>
  <si>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formalne dla działania 9.2
(kryterium nr 10.1-10.2) - kryterium dostępu</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</si>
  <si>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t>
  </si>
  <si>
    <t>Adekwatność działań do potrzeb</t>
  </si>
  <si>
    <t>formalne dla działania 9.2
(kryterium nr 12)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</si>
  <si>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</si>
  <si>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formalne dla działania 9.2
(kryterium nr 12.7) - kryterium dostępu</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</si>
  <si>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</si>
  <si>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</si>
  <si>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</si>
  <si>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</si>
  <si>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formalne dla działania 9.2
(kryterium nr 13) - kryterium dostępu</t>
  </si>
  <si>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</si>
  <si>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</si>
  <si>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14) - kryterium dostępu</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</si>
  <si>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</si>
  <si>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formalne dla działania 9.2
(kryterium nr 9) - kryterium dostępu</t>
  </si>
  <si>
    <t>Efektywność kosztowa projektu (racjonalność i efektywność wydatków projektu)</t>
  </si>
  <si>
    <t>formalne dla działania 9.2
(kryterium nr 11) - kryterium dostępu</t>
  </si>
  <si>
    <t>Zakres wsparcia</t>
  </si>
  <si>
    <t>formalne dla działania 9.2
(kryterium nr 15) - kryterium dostępu</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</si>
  <si>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</si>
  <si>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</si>
  <si>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</si>
  <si>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merytoryczne I stopnia dla działania 9.2
(kryterium nr 1) - kryterium premiujące - 6 pkt</t>
  </si>
  <si>
    <t>merytoryczne I stopnia dla działania 9.2
(kryterium nr 2.1.) - kryterium premiujące - 3 pkt</t>
  </si>
  <si>
    <t>merytoryczne I stopnia dla działania 9.2
(kryterium nr 2.2.) - kryterium premiujące - 3 pkt</t>
  </si>
  <si>
    <t>W ramach kryterium badaniu będzie podlegał wskaźnik bieżącej płynności.
Istnieje możliwość poprawy/uzupełnienia projektu w zakresie niniejszego kryterium na etapie oceny spełnienia kryteriów wyboru (zgodnie z art. 45 ust. 3 ustawy wdrożeniowej).</t>
  </si>
  <si>
    <t>merytoryczne I stopnia dla działania 9.2
(kryterium nr 2.3.) - kryterium premiujące - 3 pkt</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</si>
  <si>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</si>
  <si>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9.2
(kryterium nr 2.4.) - kryterium premiujące - 2 pkt</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</si>
  <si>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</si>
  <si>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Program restrukturyzacji</t>
  </si>
  <si>
    <t>merytoryczne I stopnia dla działania 9.2
(kryterium nr 3) - kryterium premiujące - 8 pkt</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</si>
  <si>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</si>
  <si>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</si>
  <si>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merytoryczne I stopnia dla działania 9.2
(kryterium nr 4.1.) - kryterium premiujące - 2 pkt</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</si>
  <si>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</si>
  <si>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merytoryczne I stopnia dla działania 9.2
(kryterium nr 4.2.) - kryterium premiujące - 4 pkt</t>
  </si>
  <si>
    <t>merytoryczne I stopnia dla działania 9.2
(kryterium nr 5) - kryterium premiujące - 4 pkt</t>
  </si>
  <si>
    <t>Posiadanie przez podmiot leczniczy informatycznych systemów szpitalnych.
Istnieje możliwość poprawy/uzupełnienia projektu w zakresie niniejszego kryterium na etapie oceny spełnienia kryteriów wyboru (zgodnie z art. 45 ust. 3 ustawy wdrożeniowej).</t>
  </si>
  <si>
    <t>Kryteria premiują projekty zakładające działania, rozwiązania lub produkty innowacyjne.</t>
  </si>
  <si>
    <t xml:space="preserve">merytoryczne I stopnia dla działania 9.2
(kryterium nr 6) - kryterium premiujące - 1 pkt
</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</si>
  <si>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</si>
  <si>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Kryteria premiują projekty dotyczące oddziałów, dla których u danego świadczeniodawcy wskaźnik obłożenia standardowego łóżek w oddziałach pediatrycznych jest wyższy niż 70%, natomiast w pozostałych oddziałach jest wyższy niż 85%.
</t>
  </si>
  <si>
    <t>merytoryczne I stopnia dla działania 9.2
(kryterium nr 7) - kryterium premiujące - 6 pkt</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</si>
  <si>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</si>
  <si>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merytoryczne I stopnia dla działania 9.2
(kryterium nr 8)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</si>
  <si>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</si>
  <si>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</si>
  <si>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Zakres inwestycji objętej projektem</t>
  </si>
  <si>
    <t>merytoryczne I stopnia dla działania 9.2
(kryterium nr 10.1.-10.3.) - kryterium premiujące - 8 pkt</t>
  </si>
  <si>
    <t>Kryteria dotyczące oddziałów o charakterze zabiegowym premiują projekty dotyczące oddziałów, w których udział świadczeń zabiegowych w we wszystkich świadczeniach udzielanych na tym oddziale wynosi powyżej 75%.</t>
  </si>
  <si>
    <t>merytoryczne I stopnia dla działania 9.2
(kryterium nr 10.4) - kryterium premiujące - 2 pkt</t>
  </si>
  <si>
    <t>merytoryczne I stopnia dla działania 9.2
(kryterium nr 10.5) - kryterium premiujące - 4 pkt</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</si>
  <si>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</si>
  <si>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wyrobów medycznych w ramach AOS</t>
  </si>
  <si>
    <t>merytoryczne I stopnia dla działania 9.2
(kryterium nr 12) - kryterium premiujące - 4 pkt</t>
  </si>
  <si>
    <t xml:space="preserve">Wykorzystywanie wyrobów medycznych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</si>
  <si>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t xml:space="preserve">Zabiegi kompleksowe </t>
  </si>
  <si>
    <t>merytoryczne I stopnia dla działania 9.2
(kryterium nr 13) - kryterium premiujące - 2 pkt</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</si>
  <si>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</si>
  <si>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Skrócenie średniego czasu hospitalizacji</t>
  </si>
  <si>
    <t>merytoryczne I stopnia dla działania 9.2
(kryterium nr 14) - kryterium premiujące - 2 pkt</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</si>
  <si>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</si>
  <si>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</si>
  <si>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merytoryczne I stopnia dla działania 9.2
(kryterium nr 15) - kryterium premiujące - 1 pkt</t>
  </si>
  <si>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</si>
  <si>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</si>
  <si>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</si>
  <si>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merytoryczne I stopnia dla działania 9.2
(kryterium nr 16) - kryterium premiujące - 2 pkt</t>
  </si>
  <si>
    <t>Dostępność do rehabilitacji</t>
  </si>
  <si>
    <t>merytoryczne I stopnia dla działania 9.2
(kryterium nr 23.1-23.2) - kryterium premiujące - 8 pkt</t>
  </si>
  <si>
    <t xml:space="preserve">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t>
  </si>
  <si>
    <t>Hospitalizacja</t>
  </si>
  <si>
    <t>merytoryczne I stopnia dla działania 9.2
(kryterium nr 24) - kryterium premiujące - 2 pkt</t>
  </si>
  <si>
    <t xml:space="preserve">Odsetek hospitalizacji w podmiocie w stosunku do wartości tego wskaźnika dla danego województwa.
Istnieje możliwość poprawy/uzupełnienia projektu w zakresie niniejszego kryterium na etapie oceny spełnienia kryteriów wyboru (zgodnie z art. 45 ust. 3 ustawy wdrożeniowej).
 </t>
  </si>
  <si>
    <t xml:space="preserve">Efektywność ekonomiczna </t>
  </si>
  <si>
    <t>merytoryczne I stopnia dla działania 9.2
(kryterium nr 9) - kryterium premiujące - 3 pkt</t>
  </si>
  <si>
    <t>Wpływ projektu na poprawę szybkości i precyzji diagnostyki</t>
  </si>
  <si>
    <t>merytoryczne I stopnia dla działania 9.2
(kryterium nr 11) - kryterium premiujące - 2 pkt</t>
  </si>
  <si>
    <t xml:space="preserve">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                                                                                                                             </t>
  </si>
  <si>
    <t>KRYTERIA WYBORU PROJEKTÓW - Działanie 9.2 kryteria merytoryczne I stopnia właściwe dla projektów z zakresu chorób układu krążenia, nowotworowych</t>
  </si>
  <si>
    <r>
      <t>Inwestycja posiada pozytywną opinię o celowości inwestycji (dalej: OCI), o której mowa w u</t>
    </r>
    <r>
      <rPr>
        <i/>
        <sz val="10"/>
        <color theme="1"/>
        <rFont val="Lato"/>
        <family val="2"/>
        <charset val="238"/>
      </rPr>
      <t>stawie o świadczeniach opieki zdrowotnej finansowanych ze środków publicznych.</t>
    </r>
    <r>
      <rPr>
        <sz val="10"/>
        <color theme="1"/>
        <rFont val="Lato"/>
        <family val="2"/>
        <charset val="238"/>
      </rPr>
      <t xml:space="preserve">
Istnieje możliwość poprawy/uzupełnienia projektu w zakresie niniejszego kryterium na etapie oceny spełnienia kryteriów wyboru (zgodnie z art. 45 ust. 3 ustawy wdrożeniowej).</t>
    </r>
  </si>
  <si>
    <r>
      <t>Wydatki są racjonalne, tzn. oparte na wiarygodnych źródłach, tj.
- w zakresie r</t>
    </r>
    <r>
      <rPr>
        <u/>
        <sz val="10"/>
        <color theme="1"/>
        <rFont val="Lato"/>
        <family val="2"/>
        <charset val="238"/>
      </rPr>
      <t>obót budowlanych</t>
    </r>
    <r>
      <rPr>
        <sz val="10"/>
        <color theme="1"/>
        <rFont val="Lato"/>
        <family val="2"/>
        <charset val="238"/>
      </rPr>
      <t xml:space="preserve"> – kosztorys inwestorski oparty o aktualny cennik dostępny na rynku dotyczący cen w budownictwie
- w zakresie </t>
    </r>
    <r>
      <rPr>
        <u/>
        <sz val="10"/>
        <color theme="1"/>
        <rFont val="Lato"/>
        <family val="2"/>
        <charset val="238"/>
      </rPr>
      <t>usług lub dostaw</t>
    </r>
    <r>
      <rPr>
        <sz val="10"/>
        <color theme="1"/>
        <rFont val="Lato"/>
        <family val="2"/>
        <charset val="238"/>
      </rPr>
      <t xml:space="preserve">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r>
  </si>
  <si>
    <t>KRYTERIA WYBORU PROJEKTÓW - Działanie 9.2  kryteria dodatkowe formalne właściwe dla projektów  z zakresu chorób układu krążenia, nowotworowych</t>
  </si>
  <si>
    <t xml:space="preserve">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</si>
  <si>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KRYTERIA WYBORU PROJEKTÓW - Działanie 9.2 kryteria właściwe dla projektów z zakresu chorób nowotworowych</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</si>
  <si>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</si>
  <si>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 xml:space="preserve">Adekwatność działań do potrzeb
</t>
  </si>
  <si>
    <t>formalne dla działania 9.2
(kryterium nr 12.2, 12.3) - kryterium dostępu</t>
  </si>
  <si>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</si>
  <si>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i oszczedzające zabiegi chirurgiczne</t>
  </si>
  <si>
    <t>merytoryczne I stopnia dla działania 9.2
(kryterium nr 19) - kryterium premiujące - 4 pkt</t>
  </si>
  <si>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</si>
  <si>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</si>
  <si>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</si>
  <si>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Podmiot leczniczy zakłada zwiększenie udziału świadczeń z zakresu chemioterapii w trybie jednodniowym lub ambulatoryjnym.                                                                                                                                                                                                                                                                                        Istnieje możliwość poprawy/uzupełnienia projektu w zakresie niniejszego kryterium na etapie oceny spełnienia kryteriów wyboru (zgodnie z art. 45 ust. 3 ustawy wdrożeniowej).</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</si>
  <si>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</si>
  <si>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 onkologicznych</t>
  </si>
  <si>
    <t>merytoryczne I stopnia dla działania 9.2
(kryterium nr 21) - kryterium premiujące - 4 pkt</t>
  </si>
  <si>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Istnieje możliwość poprawy/uzupełnienia projektu w zakresie niniejszego kryterium na etapie oceny spełnienia kryteriów wyboru (zgodnie z art. 45 ust. 3 ustawy wdrożeniowej).</t>
  </si>
  <si>
    <t>KRYTERIA WYBORU PROJEKTÓW - Działanie 9.2 kryteria właściwe dla projektów z zakresu chorób układu krążenia</t>
  </si>
  <si>
    <t>Projekty z zakresu kardiologii nie mogą przewidywać:
• zwiększenia liczby pracowni lub stołów hemodynamicznych – chyba, że taka potrzeba została zidentyfikowana we właściwej mapie i - o ile jest to uzasadnione - lub przy na podstawie danychwykorzystaniu danych zawartych w  platformie, 
• wymiany stołu hemodynamicznego – chyba, że taki wydatek zostanie uzasadniony stopniem zużycia urządzenia,
• utworzenia nowego ośrodka kardiochirurgicznego – chyba, że taka potrzeba została zidentyfikowana we właściwej mapie lub na podstawie danych zawartych w platformie,
• utworzenia nowego ośrodka kardiochirurgicznego dla dzieci – chyba, że taka inwestycja jest wskazana we właściwej mapie; należy odpowiednio uwzględnić przypadki, że mapa dopuszcza utworzenie jednego nowego ośrodka dla kilku województw i w takim przypadku, dla inwestycji wymagana jest pozytywna rekomendacja Komitetu Sterującego do spraw koordynacji interwencji EFSI w sektorze zdrowia.</t>
  </si>
  <si>
    <t>formalne dla działania 9.2
(kryterium nr 12.1)</t>
  </si>
  <si>
    <t>Kryteria dotyczące projektów w zakresie kardiologii premiują projekty, które zakładają wsparcie w zakresie zwiększenia dostępu do rehabilitacji kardiologicznej.</t>
  </si>
  <si>
    <t>Rehabilitacja kardiologiczna</t>
  </si>
  <si>
    <t>merytoryczne I stopnia dla działania 9.2
(kryterium nr 17) - kryterium premiujące - 4 pkt</t>
  </si>
  <si>
    <t xml:space="preserve">
Działania przewidziane w projekcie obejmują prace modernizacyjne i doposażenie oddziału rehabilitacji kardiologicznej.
Istnieje możliwość poprawy/uzupełnienia projektu w zakresie niniejszego kryterium na etapie oceny spełnienia kryteriów wyboru (zgodnie z art. 45 ust. 3 ustawy wdrożeniowej).</t>
  </si>
  <si>
    <t xml:space="preserve">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t>
  </si>
  <si>
    <t>Kompleksowość udzielania świadczeń kardiologicznych</t>
  </si>
  <si>
    <t>merytoryczne I stopnia dla działania 9.2
(kryterium nr 18) - kryterium premiujące - 3 pkt</t>
  </si>
  <si>
    <t xml:space="preserve">Pozytywna rekomendacja Komitetu Sterującego ds. koordynacji interwencji EFSI w sektorze zdrowia 
</t>
  </si>
  <si>
    <r>
      <t xml:space="preserve">Podmiot leczniczy zapewnia lub będzie zapewniać najpóźniej w kolejnym okresie kontraktowania świadczeń opieki zdrowotnej po zakończeniu realizacji projektu, kompleksową opiekę kardiologiczną rozumianą jako udzielanie świadczeń finansowanych ze środków publicznych w ramach </t>
    </r>
    <r>
      <rPr>
        <sz val="10"/>
        <rFont val="Lato"/>
        <family val="2"/>
        <charset val="238"/>
      </rPr>
      <t>posiadanego:</t>
    </r>
    <r>
      <rPr>
        <sz val="10"/>
        <color theme="1"/>
        <rFont val="Lato"/>
        <family val="2"/>
        <charset val="238"/>
      </rPr>
      <t xml:space="preserve">
• oddziału rehabilitacji kardiologicznej/oddziału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7-13 załącznika do rozporządzenia Ministra Zdrowia z dnia 12 listopada 2015 r. w sprawie świadczeń gwarantowanych z zakresu świadczeń wysokospecjalistycznych oraz warunków ich realizacji.                                                                                                                                                                                                                                                                    Istnieje możliwość poprawy/uzupełnienia projektu w zakresie niniejszego kryterium na etapie oceny spełnienia kryteriów wyboru (zgodnie z art. 45 ust. 3 ustawy wdrożeniowej).</t>
    </r>
  </si>
  <si>
    <r>
      <t xml:space="preserve">10.1 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 </t>
    </r>
    <r>
      <rPr>
        <vertAlign val="superscript"/>
        <sz val="10"/>
        <color theme="1"/>
        <rFont val="Lato"/>
        <family val="2"/>
        <charset val="238"/>
      </rPr>
      <t>1</t>
    </r>
    <r>
      <rPr>
        <sz val="10"/>
        <color theme="1"/>
        <rFont val="Lato"/>
        <family val="2"/>
        <charset val="238"/>
      </rPr>
      <t xml:space="preserve">                                                                                                                                                                                                                                                                                                                                                                               10.2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vertAlign val="superscript"/>
        <sz val="10"/>
        <color theme="1"/>
        <rFont val="Lato"/>
        <family val="2"/>
        <charset val="238"/>
      </rPr>
      <t>2</t>
    </r>
    <r>
      <rPr>
        <sz val="10"/>
        <color theme="1"/>
        <rFont val="Lato"/>
        <family val="2"/>
        <charset val="238"/>
      </rPr>
      <t xml:space="preserve">
Istnieje możliwość poprawy/uzupełnienia projektu w zakresie niniejszego kryterium na etapie oceny spełnienia kryteriów wyboru (zgodnie z art. 45 ust. 3 ustawy wdrożeniowej). 
</t>
    </r>
    <r>
      <rPr>
        <vertAlign val="superscript"/>
        <sz val="10"/>
        <color theme="1"/>
        <rFont val="Lato"/>
        <family val="2"/>
        <charset val="238"/>
      </rPr>
      <t>1</t>
    </r>
    <r>
      <rPr>
        <sz val="10"/>
        <color theme="1"/>
        <rFont val="Lato"/>
        <family val="2"/>
        <charset val="238"/>
      </rPr>
      <t xml:space="preserve"> W przypadku projektów, w ramach których nie przewiduje się zwiększenia zakresu udzielania świadczeń opieki zdrowotnej. Spełnienie tego warunku będzie elementem kontroli w czasie realizacji projektu oraz po zakończeniu jego realizacji w ramach tzw. kontroli trwałości.
</t>
    </r>
    <r>
      <rPr>
        <vertAlign val="superscript"/>
        <sz val="10"/>
        <color theme="1"/>
        <rFont val="Lato"/>
        <family val="2"/>
        <charset val="238"/>
      </rPr>
      <t>2</t>
    </r>
    <r>
      <rPr>
        <sz val="10"/>
        <color theme="1"/>
        <rFont val="Lato"/>
        <family val="2"/>
        <charset val="238"/>
      </rPr>
      <t xml:space="preserve">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</si>
  <si>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vertAlign val="superscript"/>
        <sz val="10"/>
        <color theme="1"/>
        <rFont val="Lato"/>
        <family val="2"/>
        <charset val="238"/>
      </rPr>
      <t>3</t>
    </r>
    <r>
      <rPr>
        <sz val="10"/>
        <color theme="1"/>
        <rFont val="Lato"/>
        <family val="2"/>
        <charset val="238"/>
      </rPr>
      <t xml:space="preserve">, odpowiada na zidentyfikowane deficyty podaży świadczeń opieki zdrowotnej), tj.:
• w zakresie robót budowalnych – możliwe jest wykonanie prac budowlanych w danym oddziale lub jednostce współpracującej z oddziałem, z wyłączeniem </t>
    </r>
    <r>
      <rPr>
        <vertAlign val="superscript"/>
        <sz val="10"/>
        <color theme="1"/>
        <rFont val="Lato"/>
        <family val="2"/>
        <charset val="238"/>
      </rPr>
      <t xml:space="preserve">4  </t>
    </r>
    <r>
      <rPr>
        <sz val="10"/>
        <color theme="1"/>
        <rFont val="Lato"/>
        <family val="2"/>
        <charset val="238"/>
      </rPr>
      <t xml:space="preserve">budowy nowego obiektu;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 nie jest możliwy zakup wyrobów medycznych, analizowanych w mapach potrzeb zdrowotnych </t>
    </r>
    <r>
      <rPr>
        <vertAlign val="superscript"/>
        <sz val="10"/>
        <color theme="1"/>
        <rFont val="Lato"/>
        <family val="2"/>
        <charset val="238"/>
      </rPr>
      <t>5</t>
    </r>
    <r>
      <rPr>
        <sz val="10"/>
        <color theme="1"/>
        <rFont val="Lato"/>
        <family val="2"/>
        <charset val="238"/>
      </rPr>
      <t xml:space="preserve">,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Istnieje możliwość poprawy/uzupełnienia projektu w zakresie niniejszego kryterium na etapie oceny spełnienia kryteriów wyboru (zgodnie z art. 45 ust. 3 ustawy wdrożeniowej).
</t>
    </r>
    <r>
      <rPr>
        <vertAlign val="superscript"/>
        <sz val="10"/>
        <color theme="1"/>
        <rFont val="Lato"/>
        <family val="2"/>
        <charset val="238"/>
      </rPr>
      <t>3</t>
    </r>
    <r>
      <rPr>
        <sz val="10"/>
        <color theme="1"/>
        <rFont val="Lato"/>
        <family val="2"/>
        <charset val="238"/>
      </rPr>
      <t xml:space="preserve">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t>
    </r>
    <r>
      <rPr>
        <vertAlign val="superscript"/>
        <sz val="10"/>
        <color theme="1"/>
        <rFont val="Lato"/>
        <family val="2"/>
        <charset val="238"/>
      </rPr>
      <t>4</t>
    </r>
    <r>
      <rPr>
        <sz val="10"/>
        <color theme="1"/>
        <rFont val="Lato"/>
        <family val="2"/>
        <charset val="238"/>
      </rPr>
      <t xml:space="preserve">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                                                                                                                                                                                                                                                                                                                                                                                                                                            </t>
    </r>
    <r>
      <rPr>
        <vertAlign val="superscript"/>
        <sz val="10"/>
        <color theme="1"/>
        <rFont val="Lato"/>
        <family val="2"/>
        <charset val="238"/>
      </rPr>
      <t>5</t>
    </r>
    <r>
      <rPr>
        <sz val="10"/>
        <color theme="1"/>
        <rFont val="Lato"/>
        <family val="2"/>
        <charset val="238"/>
      </rPr>
      <t xml:space="preserve">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sprzętowym w Mapie potrzeb zdrowotnych w zakresie lecznictwa szpitalnego dla danego województwa, która została opublikowana na stronie http://www.mpz.mz.gov.pl/mapy-szpitalne-ustawowe-2018/</t>
    </r>
  </si>
  <si>
    <r>
      <t xml:space="preserve">Projekty dotyczące oddziałów o charakterze zabiegowym </t>
    </r>
    <r>
      <rPr>
        <vertAlign val="superscript"/>
        <sz val="10"/>
        <color theme="1"/>
        <rFont val="Lato"/>
        <family val="2"/>
        <charset val="238"/>
      </rPr>
      <t>6</t>
    </r>
    <r>
      <rPr>
        <sz val="10"/>
        <color theme="1"/>
        <rFont val="Lato"/>
        <family val="2"/>
        <charset val="238"/>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vertAlign val="superscript"/>
        <sz val="10"/>
        <color theme="1"/>
        <rFont val="Lato"/>
        <family val="2"/>
        <charset val="238"/>
      </rPr>
      <t>6</t>
    </r>
    <r>
      <rPr>
        <sz val="10"/>
        <color theme="1"/>
        <rFont val="Lato"/>
        <family val="2"/>
        <charset val="238"/>
      </rPr>
      <t xml:space="preserve"> Dotyczy projektów przewidujących w zakresie wsparcia oddziały o charakterze zabiegowym zgodnie z danymi dostępnymi na platformie danych Baza Analiz Systemowych i Wdrożeniowych.
</t>
    </r>
  </si>
  <si>
    <r>
      <t xml:space="preserve">Kadra medyczna do obsługi wyrobów medycznych </t>
    </r>
    <r>
      <rPr>
        <vertAlign val="superscript"/>
        <sz val="10"/>
        <color theme="1"/>
        <rFont val="Lato"/>
        <family val="2"/>
        <charset val="238"/>
      </rPr>
      <t>7</t>
    </r>
    <r>
      <rPr>
        <sz val="10"/>
        <color theme="1"/>
        <rFont val="Lato"/>
        <family val="2"/>
        <charset val="238"/>
      </rPr>
      <t xml:space="preserve">                                    </t>
    </r>
    <r>
      <rPr>
        <vertAlign val="superscript"/>
        <sz val="10"/>
        <color theme="1"/>
        <rFont val="Lato"/>
        <family val="2"/>
        <charset val="238"/>
      </rPr>
      <t>7</t>
    </r>
    <r>
      <rPr>
        <sz val="10"/>
        <color theme="1"/>
        <rFont val="Lato"/>
        <family val="2"/>
        <charset val="238"/>
      </rPr>
      <t xml:space="preserve"> 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</si>
  <si>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vertAlign val="superscript"/>
        <sz val="10"/>
        <color theme="1"/>
        <rFont val="Lato"/>
        <family val="2"/>
        <charset val="238"/>
      </rPr>
      <t xml:space="preserve">8 </t>
    </r>
    <r>
      <rPr>
        <sz val="10"/>
        <color theme="1"/>
        <rFont val="Lato"/>
        <family val="2"/>
        <charset val="238"/>
      </rPr>
      <t xml:space="preserve">                                </t>
    </r>
    <r>
      <rPr>
        <vertAlign val="superscript"/>
        <sz val="10"/>
        <color theme="1"/>
        <rFont val="Lato"/>
        <family val="2"/>
        <charset val="238"/>
      </rPr>
      <t xml:space="preserve">8 </t>
    </r>
    <r>
      <rPr>
        <sz val="10"/>
        <color theme="1"/>
        <rFont val="Lato"/>
        <family val="2"/>
        <charset val="238"/>
      </rPr>
      <t>Dotyczy projektów zakładających zakup aparatury medycznej w zakresie rzeczowym projektu. Spełnienie tego warunku będzie elementem kontroli w czasie realizacji projektu oraz po zakończeniu jego realizacji w ramach tzw. kontroli trwałości.</t>
    </r>
  </si>
  <si>
    <r>
      <t xml:space="preserve">Posiadanie przez podmiot leczniczy akredytacji wydanej na podstawie ustawy z dnia 6 listopada 2008 r. o akredytacji w ochronie zdrowia(dalej: akredytacji) lub jest w okresie przygotowawczym do przeprowadzenia wizyty akredytacyjnej </t>
    </r>
    <r>
      <rPr>
        <vertAlign val="superscript"/>
        <sz val="10"/>
        <color theme="1"/>
        <rFont val="Lato"/>
        <family val="2"/>
        <charset val="238"/>
      </rPr>
      <t xml:space="preserve">9 </t>
    </r>
    <r>
      <rPr>
        <sz val="10"/>
        <color theme="1"/>
        <rFont val="Lato"/>
        <family val="2"/>
        <charset val="238"/>
      </rPr>
      <t xml:space="preserve">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
</t>
    </r>
    <r>
      <rPr>
        <vertAlign val="superscript"/>
        <sz val="10"/>
        <color theme="1"/>
        <rFont val="Lato"/>
        <family val="2"/>
        <charset val="238"/>
      </rPr>
      <t>9</t>
    </r>
    <r>
      <rPr>
        <sz val="10"/>
        <color theme="1"/>
        <rFont val="Lato"/>
        <family val="2"/>
        <charset val="238"/>
      </rPr>
      <t xml:space="preserve"> Okres przygotowawczy rozpoczyna się od daty podpisania umowy w zakresie przeprowadzenia przeglądu akredytacyjnego przez podmiot leczniczy.</t>
    </r>
  </si>
  <si>
    <r>
      <t xml:space="preserve">Przedstawienie przez wnioskodawcę zatwierdzonego przez podmiot tworzący programu restrukturyzacji </t>
    </r>
    <r>
      <rPr>
        <vertAlign val="superscript"/>
        <sz val="10"/>
        <color theme="1"/>
        <rFont val="Lato"/>
        <family val="2"/>
        <charset val="238"/>
      </rPr>
      <t>10</t>
    </r>
    <r>
      <rPr>
        <sz val="10"/>
        <color theme="1"/>
        <rFont val="Lato"/>
        <family val="2"/>
        <charset val="238"/>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vertAlign val="superscript"/>
        <sz val="10"/>
        <color theme="1"/>
        <rFont val="Lato"/>
        <family val="2"/>
        <charset val="238"/>
      </rPr>
      <t>10</t>
    </r>
    <r>
      <rPr>
        <sz val="10"/>
        <color theme="1"/>
        <rFont val="Lato"/>
        <family val="2"/>
        <charset val="238"/>
      </rPr>
      <t xml:space="preserve">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</si>
  <si>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r>
      <t>Podmiot leczniczy udziela świadczeń opieki zdrowotnej w ramach modelu opieki koordynowanej.</t>
    </r>
    <r>
      <rPr>
        <vertAlign val="superscript"/>
        <sz val="10"/>
        <color theme="1"/>
        <rFont val="Lato"/>
        <family val="2"/>
        <charset val="238"/>
      </rPr>
      <t>11</t>
    </r>
    <r>
      <rPr>
        <sz val="10"/>
        <color theme="1"/>
        <rFont val="Lato"/>
        <family val="2"/>
        <charset val="238"/>
      </rPr>
      <t xml:space="preserve"> Istnieje możliwość poprawy/uzupełnienia projektu w zakresie niniejszego kryterium na etapie oceny spełnienia kryteriów wyboru (zgodnie z art. 45 ust. 3 ustawy wdrożeniowej).
</t>
    </r>
    <r>
      <rPr>
        <vertAlign val="superscript"/>
        <sz val="10"/>
        <color theme="1"/>
        <rFont val="Lato"/>
        <family val="2"/>
        <charset val="238"/>
      </rPr>
      <t>11</t>
    </r>
    <r>
      <rPr>
        <sz val="10"/>
        <color theme="1"/>
        <rFont val="Lato"/>
        <family val="2"/>
        <charset val="238"/>
      </rPr>
      <t xml:space="preserve"> Rozumianej zgodnie z definicją opieki koordynowanej zawartej w Podrozdziale 6.3.2.3 Krajowych ram strategicznych. Policy paper dla ochrony zdrowia na lata 2014-2020 (str. 191).</t>
    </r>
  </si>
  <si>
    <t xml:space="preserve">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</si>
  <si>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r>
      <t xml:space="preserve">Badania kliniczne niekomercyjne </t>
    </r>
    <r>
      <rPr>
        <vertAlign val="superscript"/>
        <sz val="10"/>
        <color theme="1"/>
        <rFont val="Lato"/>
        <family val="2"/>
        <charset val="238"/>
      </rPr>
      <t xml:space="preserve">12    </t>
    </r>
    <r>
      <rPr>
        <sz val="10"/>
        <color theme="1"/>
        <rFont val="Lato"/>
        <family val="2"/>
        <charset val="238"/>
      </rPr>
      <t xml:space="preserve"> 
</t>
    </r>
    <r>
      <rPr>
        <vertAlign val="superscript"/>
        <sz val="10"/>
        <color theme="1"/>
        <rFont val="Lato"/>
        <family val="2"/>
        <charset val="238"/>
      </rPr>
      <t>12</t>
    </r>
    <r>
      <rPr>
        <sz val="10"/>
        <color theme="1"/>
        <rFont val="Lato"/>
        <family val="2"/>
        <charset val="238"/>
      </rPr>
      <t xml:space="preserve"> Badania kliniczne niekomercyjne w rozumieniu art. 37ia ustawy z dnia 6 września 2001 r. Prawo farmaceutyczne (Dz. U. z 2008 r., nr 45, poz. 271 z późn. zm).</t>
    </r>
  </si>
  <si>
    <r>
      <t xml:space="preserve">10.1 Uwzględnienie w projekcie  działań mających na celu modernizację lub doposażenie Bloku Operacyjnego (dalej: BO) </t>
    </r>
    <r>
      <rPr>
        <i/>
        <vertAlign val="superscript"/>
        <sz val="10"/>
        <color theme="1"/>
        <rFont val="Lato"/>
        <family val="2"/>
        <charset val="238"/>
      </rPr>
      <t xml:space="preserve">15 </t>
    </r>
    <r>
      <rPr>
        <i/>
        <sz val="10"/>
        <color theme="1"/>
        <rFont val="Lato"/>
        <family val="2"/>
        <charset val="238"/>
      </rPr>
      <t xml:space="preserve">w celu poprawy bezpieczeństwa i jakości świadczeń opieki zdrowotnej.                                                                                   10.2 Uwzględnienie w projekcie działań mających na celu modernizację lub doposażenie  Oddziału/ów Anestezjologii i Intensywnej Terapii (dalej: OAiT) </t>
    </r>
    <r>
      <rPr>
        <i/>
        <vertAlign val="superscript"/>
        <sz val="10"/>
        <color theme="1"/>
        <rFont val="Lato"/>
        <family val="2"/>
        <charset val="238"/>
      </rPr>
      <t xml:space="preserve">16 </t>
    </r>
    <r>
      <rPr>
        <i/>
        <sz val="10"/>
        <color theme="1"/>
        <rFont val="Lato"/>
        <family val="2"/>
        <charset val="238"/>
      </rPr>
      <t xml:space="preserve">w celu poprawy bezpieczeństwa i jakości świadczeń opieki zdrowotnej.                                                                                                                                                                                               10.3 Uwzględnienie w projekcie działań mających na celu zwiększenie liczby stanowisk intensywnej terapii w OAiT </t>
    </r>
    <r>
      <rPr>
        <i/>
        <vertAlign val="superscript"/>
        <sz val="10"/>
        <color theme="1"/>
        <rFont val="Lato"/>
        <family val="2"/>
        <charset val="238"/>
      </rPr>
      <t>16</t>
    </r>
    <r>
      <rPr>
        <i/>
        <sz val="10"/>
        <color theme="1"/>
        <rFont val="Lato"/>
        <family val="2"/>
        <charset val="238"/>
      </rPr>
      <t xml:space="preserve">
Istnieje możliwość poprawy/uzupełnienia projektu w zakresie niniejszego kryterium na etapie oceny spełnienia kryteriów wyboru (zgodnie z art. 45 ust. 3 ustawy wdrożeniowej).
</t>
    </r>
    <r>
      <rPr>
        <i/>
        <vertAlign val="superscript"/>
        <sz val="10"/>
        <color theme="1"/>
        <rFont val="Lato"/>
        <family val="2"/>
        <charset val="238"/>
      </rPr>
      <t>15</t>
    </r>
    <r>
      <rPr>
        <i/>
        <sz val="10"/>
        <color theme="1"/>
        <rFont val="Lato"/>
        <family val="2"/>
        <charset val="238"/>
      </rPr>
      <t xml:space="preserve">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t>
    </r>
    <r>
      <rPr>
        <i/>
        <vertAlign val="superscript"/>
        <sz val="10"/>
        <color theme="1"/>
        <rFont val="Lato"/>
        <family val="2"/>
        <charset val="238"/>
      </rPr>
      <t xml:space="preserve">16 </t>
    </r>
    <r>
      <rPr>
        <i/>
        <sz val="10"/>
        <color theme="1"/>
        <rFont val="Lato"/>
        <family val="2"/>
        <charset val="238"/>
      </rPr>
      <t>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</si>
  <si>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r>
      <t xml:space="preserve">Wpływ realizacji projektu na skrócenie średniego czasu hospitalizacji </t>
    </r>
    <r>
      <rPr>
        <vertAlign val="superscript"/>
        <sz val="10"/>
        <color theme="1"/>
        <rFont val="Lato"/>
        <family val="2"/>
        <charset val="238"/>
      </rPr>
      <t xml:space="preserve">25 </t>
    </r>
    <r>
      <rPr>
        <sz val="10"/>
        <color theme="1"/>
        <rFont val="Lato"/>
        <family val="2"/>
        <charset val="238"/>
      </rPr>
      <t xml:space="preserve">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vertAlign val="superscript"/>
        <sz val="10"/>
        <color theme="1"/>
        <rFont val="Lato"/>
        <family val="2"/>
        <charset val="238"/>
      </rPr>
      <t>25</t>
    </r>
    <r>
      <rPr>
        <sz val="10"/>
        <color theme="1"/>
        <rFont val="Lato"/>
        <family val="2"/>
        <charset val="238"/>
      </rPr>
      <t xml:space="preserve">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</si>
  <si>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 na zidentyfikowane deficyty podaży świadczeń opieki zdrowotnej), w tym:
1. Projekt z zakresu chorób układu krążenia nie może przewidywać: 
a) Zwiększenia liczby pracowni lub stołów hemodynamicznych – chyba, że taka potrzeba wynika z danych we właściwych mapach potrzeb zdrowotnych (dalej: mapa) stworzonej zgodnie z przepisami ustawy o świadczeniach opieki zdrowotnej finansowanych ze środków publicznych lub w danych źródłowych do ww. mapy zawartych na internetowej platformie danych Baza Analiz Systemowych i Wdrożeniowych udostępnionej przez Ministerstwo Zdrowia </t>
    </r>
    <r>
      <rPr>
        <vertAlign val="superscript"/>
        <sz val="10"/>
        <color theme="1"/>
        <rFont val="Lato"/>
        <family val="2"/>
        <charset val="238"/>
      </rPr>
      <t>32</t>
    </r>
    <r>
      <rPr>
        <sz val="10"/>
        <color theme="1"/>
        <rFont val="Lato"/>
        <family val="2"/>
        <charset val="238"/>
      </rPr>
      <t xml:space="preserve"> (dalej: platforma) lub na podstawie sprawozdawczości Narodowego Funduszu Zdrowia za ostatni rok sprawozdawczy, o ile dane wymagane do oceny projektu nie zostały uwzględnione w obowiązującej mapie;
b) Wymiany stołu hemodynamicznego – chyba, ze taki wydatek zostanie uzasadniony stopniem zużycia urządzenia;
c)  Utworzenia nowego ośrodka kardiochirurgicznego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Zwiększenia liczby pracowni lub stołów w zakresie elektrofizjologii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e)   Utworzenia nowego ośrodka kardiochirurgicznego dla dzieci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w  sytuacji,  kiedy  mapa  dopuszcza  utworzenie  jednego  nowego  ośrodka  dla  kilku  województw, należy załączyć do wniosku o dofinansowanie pozytywną rekomendację Komitetu Sterującego ds. koordynacji interwencji EFSI w sektorze zdrowia dla inwestycji.
Istnieje możliwość poprawy/uzupełnienia projektu w zakresie niniejszego kryterium na etapie oceny spełnienia kryteriów wyboru (zgodnie z art. 45 ust. 3 ustawy wdrożeniowej).                                                                                                                                                                                                                                                                                                                          </t>
    </r>
    <r>
      <rPr>
        <vertAlign val="superscript"/>
        <sz val="10"/>
        <color theme="1"/>
        <rFont val="Lato"/>
        <family val="2"/>
        <charset val="238"/>
      </rPr>
      <t>32</t>
    </r>
    <r>
      <rPr>
        <sz val="10"/>
        <color theme="1"/>
        <rFont val="Lato"/>
        <family val="2"/>
        <charset val="238"/>
      </rPr>
      <t xml:space="preserve"> Platforma dostępna pod adresem: http://www.mapypotrzebzdrowotnych.mz.gov.pl</t>
    </r>
  </si>
  <si>
    <t>POIiŚ.9.P.282</t>
  </si>
  <si>
    <r>
      <t xml:space="preserve">Efektywność w wymiarze technicznym </t>
    </r>
    <r>
      <rPr>
        <vertAlign val="superscript"/>
        <sz val="10"/>
        <color theme="1"/>
        <rFont val="Lato"/>
        <family val="2"/>
        <charset val="238"/>
      </rPr>
      <t>13,14</t>
    </r>
    <r>
      <rPr>
        <sz val="10"/>
        <color theme="1"/>
        <rFont val="Lato"/>
        <family val="2"/>
        <charset val="238"/>
      </rPr>
      <t xml:space="preserve">
</t>
    </r>
    <r>
      <rPr>
        <vertAlign val="superscript"/>
        <sz val="10"/>
        <color theme="1"/>
        <rFont val="Lato"/>
        <family val="2"/>
        <charset val="238"/>
      </rPr>
      <t>13</t>
    </r>
    <r>
      <rPr>
        <sz val="10"/>
        <color theme="1"/>
        <rFont val="Lato"/>
        <family val="2"/>
        <charset val="238"/>
      </rPr>
      <t xml:space="preserve">  Dane wyłącznie w odniesieniu do komórek organizacyjnych podmiotu leczniczego powiązanych z  projektem.                                                                                                                                                                                                                                                                                                                                    </t>
    </r>
    <r>
      <rPr>
        <vertAlign val="superscript"/>
        <sz val="10"/>
        <color theme="1"/>
        <rFont val="Lato"/>
        <family val="2"/>
        <charset val="238"/>
      </rPr>
      <t>14</t>
    </r>
    <r>
      <rPr>
        <sz val="10"/>
        <color theme="1"/>
        <rFont val="Lato"/>
        <family val="2"/>
        <charset val="238"/>
      </rPr>
      <t xml:space="preserve">  Wskaźnik obłożenia standardowego łóżek liczony według wzoru:                                                 
</t>
    </r>
    <r>
      <rPr>
        <i/>
        <sz val="8"/>
        <color theme="1"/>
        <rFont val="Lato"/>
        <family val="2"/>
        <charset val="238"/>
      </rPr>
      <t>liczba osobodni zrealizowana na danym oddziale, rozumiana jako różnica daty końca i początku pobytu na oddzial   (+ 1 dzień w przypadku pobytu jednodniowego)
         ________________                                                      x 100%                                                                                      liczba dni działalności oddziału w ciągu roku pomnożona przez liczbę  łóżek sprawozdanych na oddziale (dane pochodzą z RPWDL)</t>
    </r>
    <r>
      <rPr>
        <sz val="10"/>
        <color theme="1"/>
        <rFont val="Lato"/>
        <family val="2"/>
        <charset val="238"/>
      </rPr>
      <t xml:space="preserve">
</t>
    </r>
  </si>
  <si>
    <r>
      <t xml:space="preserve">Udział przyjęć w trybie nagłym w stosunku do wszystkich przyjęć na oddziałach o charakterze zachowawczym </t>
    </r>
    <r>
      <rPr>
        <vertAlign val="superscript"/>
        <sz val="10"/>
        <color theme="1"/>
        <rFont val="Lato"/>
        <family val="2"/>
        <charset val="238"/>
      </rPr>
      <t>20, 21</t>
    </r>
    <r>
      <rPr>
        <sz val="10"/>
        <color theme="1"/>
        <rFont val="Lato"/>
        <family val="2"/>
        <charset val="238"/>
      </rPr>
      <t xml:space="preserve"> objętym zakresem wsparcia </t>
    </r>
    <r>
      <rPr>
        <vertAlign val="superscript"/>
        <sz val="10"/>
        <color theme="1"/>
        <rFont val="Lato"/>
        <family val="2"/>
        <charset val="238"/>
      </rPr>
      <t>22</t>
    </r>
    <r>
      <rPr>
        <sz val="10"/>
        <rFont val="Lato"/>
        <family val="2"/>
        <charset val="238"/>
      </rPr>
      <t xml:space="preserve">
Istnieje możliwość poprawy/uzupełnienia projektu w zakresie niniejszego kryterium na etapie oceny spełnienia kryteriów wyboru (zgodnie z art. 45 ust. 3 ustawy wdrożeniowej).
</t>
    </r>
    <r>
      <rPr>
        <vertAlign val="superscript"/>
        <sz val="10"/>
        <rFont val="Lato"/>
        <family val="2"/>
        <charset val="238"/>
      </rPr>
      <t xml:space="preserve">20 </t>
    </r>
    <r>
      <rPr>
        <sz val="10"/>
        <rFont val="Lato"/>
        <family val="2"/>
        <charset val="238"/>
      </rPr>
      <t xml:space="preserve"> Zgodnie z danymi dostępnymi na platformie danych Baza Analiz Systemowych i Wdrożeniowych.
</t>
    </r>
    <r>
      <rPr>
        <vertAlign val="superscript"/>
        <sz val="10"/>
        <rFont val="Lato"/>
        <family val="2"/>
        <charset val="238"/>
      </rPr>
      <t>21</t>
    </r>
    <r>
      <rPr>
        <sz val="10"/>
        <rFont val="Lato"/>
        <family val="2"/>
        <charset val="238"/>
      </rPr>
      <t xml:space="preserve"> Wg danych za rok poprzedzający rok składania wniosku o dofinansowanie.
</t>
    </r>
    <r>
      <rPr>
        <vertAlign val="superscript"/>
        <sz val="10"/>
        <rFont val="Lato"/>
        <family val="2"/>
        <charset val="238"/>
      </rPr>
      <t xml:space="preserve">22 </t>
    </r>
    <r>
      <rPr>
        <sz val="10"/>
        <rFont val="Lato"/>
        <family val="2"/>
        <charset val="238"/>
      </rPr>
      <t>Dotyczy projektów uwzględniających w zakresie projektu oddziały o charakterze zachowawczym.</t>
    </r>
  </si>
  <si>
    <t>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</si>
  <si>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r>
      <t xml:space="preserve">Projekt zakłada, że w wyniku jego realizacji nastąpi wzrost liczby radykalnych i oszczędzających zabiegów chirurgicznych </t>
    </r>
    <r>
      <rPr>
        <vertAlign val="superscript"/>
        <sz val="10"/>
        <color theme="1"/>
        <rFont val="Lato"/>
        <family val="2"/>
        <charset val="238"/>
      </rPr>
      <t>31</t>
    </r>
    <r>
      <rPr>
        <sz val="10"/>
        <color theme="1"/>
        <rFont val="Lato"/>
        <family val="2"/>
        <charset val="238"/>
      </rPr>
      <t xml:space="preserve"> wykonywanych przez podmiot leczniczy.                                                                                                                                                                                                                                                   Istnieje możliwość poprawy/uzupełnienia projektu w zakresie niniejszego kryterium na etapie oceny spełnienia kryteriów wyboru (zgodnie z art. 45 ust. 3 ustawy wdrożeniowej).                                                                                                                                                                                                                                                                                                                                                                                                                                                       </t>
    </r>
    <r>
      <rPr>
        <vertAlign val="superscript"/>
        <sz val="10"/>
        <color theme="1"/>
        <rFont val="Lato"/>
        <family val="2"/>
        <charset val="238"/>
      </rPr>
      <t>31</t>
    </r>
    <r>
      <rPr>
        <sz val="10"/>
        <color theme="1"/>
        <rFont val="Lato"/>
        <family val="2"/>
        <charset val="238"/>
      </rPr>
      <t xml:space="preserve"> Radykalne zabiegi chirurgiczne rozumiane są zgodnie z listą procedur wg klasyfikacji ICD9 zaklasyfikowanych jako zabiegi radykalne w wybranych grupach nowotworów zamieszczoną na platformie. </t>
    </r>
  </si>
  <si>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na nowy dźwig szpitalny dostosowany do aktualnych wymogów technicznych. W ramach projektu zostanie również wykonany nowy podjazd dla ambulansów sanitarnych.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</si>
  <si>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t>
  </si>
  <si>
    <t xml:space="preserve">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t>
  </si>
  <si>
    <t xml:space="preserve">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</si>
  <si>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t>
  </si>
  <si>
    <t>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t>
  </si>
  <si>
    <t xml:space="preserve">Przedmiotem projektu jest utworzenie Szpitalnego Oddziału Ratunkowego w miejscu obecnej Izby Przyjęć,  Ratowniczych Zespołów Wyjazdowych oraz innych powierzchni zlokalizowanych w sąsiedztwie na parterze. W ramach Szpialnego Oddziału Ratunkowego powstanie wiata na karetki oraz  lądowisko dla śmigłowców ratunkowych. Powierzchnia przewidziana do remontu to ok. 1000 m2 (bez wiaty na karetki oraz lądowiska), a także  zakupione zostanie wyposażenie dla SOR. Lokalizacja projektu: ul. Cicha 14, 21-100 Lubartów, budynek SOR: działka nr 203/6, 206/7, lądowisko: działka nr 203/6, wiata: działka nr 203/6. Realizacja projektu umożliwi zapewnienie adekwatnych warunków lokalowych do potrzeb oraz pozwoli na osiągnięcie wysokich standardów w zakresie świadczonych pacjentom usług zdrowotnych. Projekt będzie realizowany w Samodzielnym Publicznym Zakładzie Opieki Zdrowotnej w Lubartowie. W ramach projektu przewidziano realizację robót budowlanych związanych z remontem obecnych powierzchni, budową lądowiska, w tym niezbędne prace montażowe i wykończeniowe. Realizowane będą także dostawy związane z wyposażeniem placówki w sprzęt medyczny. </t>
  </si>
  <si>
    <r>
      <t xml:space="preserve">Tytuł </t>
    </r>
    <r>
      <rPr>
        <strike/>
        <sz val="10"/>
        <color theme="1"/>
        <rFont val="Lato"/>
        <family val="2"/>
        <charset val="238"/>
      </rPr>
      <t>konkursu</t>
    </r>
    <r>
      <rPr>
        <sz val="10"/>
        <color theme="1"/>
        <rFont val="Lato"/>
        <family val="2"/>
        <charset val="238"/>
      </rPr>
      <t>/ 
projektu pozakonkursowego</t>
    </r>
  </si>
  <si>
    <r>
      <t xml:space="preserve">Nr </t>
    </r>
    <r>
      <rPr>
        <strike/>
        <sz val="10"/>
        <color theme="1"/>
        <rFont val="Lato"/>
        <family val="2"/>
        <charset val="238"/>
      </rPr>
      <t xml:space="preserve">konkursu/ </t>
    </r>
    <r>
      <rPr>
        <sz val="10"/>
        <color theme="1"/>
        <rFont val="Lato"/>
        <family val="2"/>
        <charset val="238"/>
      </rPr>
      <t xml:space="preserve">
projektu pozakonkursowego</t>
    </r>
  </si>
  <si>
    <r>
      <t xml:space="preserve">Tytuł </t>
    </r>
    <r>
      <rPr>
        <strike/>
        <sz val="10"/>
        <color theme="1"/>
        <rFont val="Lato"/>
        <family val="2"/>
        <charset val="238"/>
      </rPr>
      <t xml:space="preserve">konkursu/ </t>
    </r>
    <r>
      <rPr>
        <sz val="10"/>
        <color theme="1"/>
        <rFont val="Lato"/>
        <family val="2"/>
        <charset val="238"/>
      </rPr>
      <t xml:space="preserve">
projektu pozakonkursowego</t>
    </r>
  </si>
  <si>
    <r>
      <rPr>
        <strike/>
        <sz val="10"/>
        <color theme="1"/>
        <rFont val="Lato"/>
        <family val="2"/>
        <charset val="238"/>
      </rPr>
      <t>Przedmiot konkursu</t>
    </r>
    <r>
      <rPr>
        <sz val="10"/>
        <color theme="1"/>
        <rFont val="Lato"/>
        <family val="2"/>
        <charset val="238"/>
      </rPr>
      <t>/ Tytuł projektu pozakonkursowego</t>
    </r>
  </si>
  <si>
    <r>
      <rPr>
        <strike/>
        <sz val="10"/>
        <color theme="1"/>
        <rFont val="Lato"/>
        <family val="2"/>
        <charset val="238"/>
      </rPr>
      <t>Nr konkursu w PD/</t>
    </r>
    <r>
      <rPr>
        <sz val="10"/>
        <color theme="1"/>
        <rFont val="Lato"/>
        <family val="2"/>
        <charset val="238"/>
      </rPr>
      <t xml:space="preserve">
Nr projektu pozakonkursowego  w PD</t>
    </r>
  </si>
  <si>
    <r>
      <t xml:space="preserve">Planowany lub realny (jeśli już ogłoszono) termin </t>
    </r>
    <r>
      <rPr>
        <strike/>
        <sz val="10"/>
        <color theme="1"/>
        <rFont val="Lato"/>
        <family val="2"/>
        <charset val="238"/>
      </rPr>
      <t>ogłoszenia konkursu/</t>
    </r>
    <r>
      <rPr>
        <sz val="10"/>
        <color theme="1"/>
        <rFont val="Lato"/>
        <family val="2"/>
        <charset val="238"/>
      </rPr>
      <t xml:space="preserve"> złożenia wniosku o dofinansowanie dla projektu pozakonkursowego</t>
    </r>
  </si>
  <si>
    <r>
      <t xml:space="preserve">Numer Uchwały Komitetu Sterującego 
przyjmującej Plan działania z danym </t>
    </r>
    <r>
      <rPr>
        <strike/>
        <sz val="10"/>
        <color theme="1"/>
        <rFont val="Lato"/>
        <family val="2"/>
        <charset val="238"/>
      </rPr>
      <t>konkursem/</t>
    </r>
    <r>
      <rPr>
        <sz val="10"/>
        <color theme="1"/>
        <rFont val="Lato"/>
        <family val="2"/>
        <charset val="238"/>
      </rPr>
      <t>projektem pozakonkursowym</t>
    </r>
  </si>
  <si>
    <r>
      <t xml:space="preserve">Czy założenia </t>
    </r>
    <r>
      <rPr>
        <strike/>
        <sz val="10"/>
        <color theme="1"/>
        <rFont val="Lato"/>
        <family val="2"/>
        <charset val="238"/>
      </rPr>
      <t>konkursu/</t>
    </r>
    <r>
      <rPr>
        <sz val="10"/>
        <color theme="1"/>
        <rFont val="Lato"/>
        <family val="2"/>
        <charset val="238"/>
      </rPr>
      <t>projektu pozakonkursowego były zmieniane po przyjęciu przez KS?
Jeśli TAK należy podać datę/daty przekazania formularza zmian do Sekretariatu KS.</t>
    </r>
  </si>
  <si>
    <r>
      <t xml:space="preserve">Numer naboru </t>
    </r>
    <r>
      <rPr>
        <strike/>
        <sz val="10"/>
        <color theme="1"/>
        <rFont val="Lato"/>
        <family val="2"/>
        <charset val="238"/>
      </rPr>
      <t>konkursowego</t>
    </r>
    <r>
      <rPr>
        <sz val="10"/>
        <color theme="1"/>
        <rFont val="Lato"/>
        <family val="2"/>
        <charset val="238"/>
      </rPr>
      <t>/ projektu pozakonkursowego w SL 2014 (w przypadku, gdy już nadano numer).</t>
    </r>
  </si>
  <si>
    <r>
      <t xml:space="preserve">Udział świadczeń zabiegowych w stosunku do wszystkich świadczeń udzielanych na oddziale o charakterze zabiegowym </t>
    </r>
    <r>
      <rPr>
        <vertAlign val="superscript"/>
        <sz val="10"/>
        <color theme="1"/>
        <rFont val="Lato"/>
        <family val="2"/>
        <charset val="238"/>
      </rPr>
      <t>17,  18</t>
    </r>
    <r>
      <rPr>
        <sz val="10"/>
        <color theme="1"/>
        <rFont val="Lato"/>
        <family val="2"/>
        <charset val="238"/>
      </rPr>
      <t xml:space="preserve"> objętym zakresem wsparcia </t>
    </r>
    <r>
      <rPr>
        <vertAlign val="superscript"/>
        <sz val="10"/>
        <color theme="1"/>
        <rFont val="Lato"/>
        <family val="2"/>
        <charset val="238"/>
      </rPr>
      <t>19</t>
    </r>
    <r>
      <rPr>
        <sz val="10"/>
        <color theme="1"/>
        <rFont val="Lato"/>
        <family val="2"/>
        <charset val="238"/>
      </rPr>
      <t xml:space="preserve">
Istnieje możliwość poprawy/uzupełnienia projektu w zakresie niniejszego kryterium na etapie oceny spełnienia kryteriów wyboru (zgodnie z art. 45 ust. 3 ustawy wdrożeniowej).
</t>
    </r>
    <r>
      <rPr>
        <vertAlign val="superscript"/>
        <sz val="10"/>
        <color theme="1"/>
        <rFont val="Lato"/>
        <family val="2"/>
        <charset val="238"/>
      </rPr>
      <t xml:space="preserve">17 </t>
    </r>
    <r>
      <rPr>
        <sz val="10"/>
        <color theme="1"/>
        <rFont val="Lato"/>
        <family val="2"/>
        <charset val="238"/>
      </rPr>
      <t xml:space="preserve"> Zgodnie z danymi dostępnymi na platformie danych Baza Analiz Systemowych i Wdrożeniowych.
</t>
    </r>
    <r>
      <rPr>
        <vertAlign val="superscript"/>
        <sz val="10"/>
        <color theme="1"/>
        <rFont val="Lato"/>
        <family val="2"/>
        <charset val="238"/>
      </rPr>
      <t>18</t>
    </r>
    <r>
      <rPr>
        <sz val="10"/>
        <color theme="1"/>
        <rFont val="Lato"/>
        <family val="2"/>
        <charset val="238"/>
      </rPr>
      <t xml:space="preserve"> Wg danych za rok poprzedzający rok składania wniosku o dofinansowanie.
</t>
    </r>
    <r>
      <rPr>
        <vertAlign val="superscript"/>
        <sz val="10"/>
        <color theme="1"/>
        <rFont val="Lato"/>
        <family val="2"/>
        <charset val="238"/>
      </rPr>
      <t>19</t>
    </r>
    <r>
      <rPr>
        <sz val="10"/>
        <color theme="1"/>
        <rFont val="Lato"/>
        <family val="2"/>
        <charset val="238"/>
      </rPr>
      <t xml:space="preserve"> Dotyczy projektów uwzględniających w zakresie projektu oddziały o charakterze zabiegowym.
</t>
    </r>
  </si>
  <si>
    <r>
      <t xml:space="preserve">Realizacja projektu przyczynia się do koncentracji wykonywania zabiegów kompleksowych </t>
    </r>
    <r>
      <rPr>
        <vertAlign val="superscript"/>
        <sz val="10"/>
        <color theme="1"/>
        <rFont val="Lato"/>
        <family val="2"/>
        <charset val="238"/>
      </rPr>
      <t>23, 24</t>
    </r>
    <r>
      <rPr>
        <sz val="10"/>
        <color theme="1"/>
        <rFont val="Lato"/>
        <family val="2"/>
        <charset val="238"/>
      </rPr>
      <t xml:space="preserve">
Istnieje możliwość poprawy/uzupełnienia projektu w zakresie niniejszego kryterium na etapie oceny spełnienia kryteriów wyboru (zgodnie z art. 45 ust. 3 ustawy wdrożeniowej).
</t>
    </r>
    <r>
      <rPr>
        <vertAlign val="superscript"/>
        <sz val="10"/>
        <color theme="1"/>
        <rFont val="Lato"/>
        <family val="2"/>
        <charset val="238"/>
      </rPr>
      <t>23</t>
    </r>
    <r>
      <rPr>
        <sz val="10"/>
        <color theme="1"/>
        <rFont val="Lato"/>
        <family val="2"/>
        <charset val="238"/>
      </rPr>
      <t xml:space="preserve"> Zabiegi kompleksowe – typ zabiegów zdefiniowanych zgodnie z grupami wyróżnionymi w ramach Jednorodnych Grup Pacjentów. Zgodnie z wykazem zabiegów określonym na platformie danych Baza Analiz Systemowych i Wdrożeniowych.
</t>
    </r>
    <r>
      <rPr>
        <vertAlign val="superscript"/>
        <sz val="10"/>
        <color theme="1"/>
        <rFont val="Lato"/>
        <family val="2"/>
        <charset val="238"/>
      </rPr>
      <t xml:space="preserve">24 </t>
    </r>
    <r>
      <rPr>
        <sz val="10"/>
        <color theme="1"/>
        <rFont val="Lato"/>
        <family val="2"/>
        <charset val="238"/>
      </rPr>
      <t>Dotyczy projektów uwzględniających w zakresie projektu oddziały o charakterze zabiegowym.</t>
    </r>
  </si>
  <si>
    <r>
      <t xml:space="preserve">Wnioskodawca udziela lub będzie udzielał najpóźniej po zrealizowaniu projektu świadczeń zdrowotnych przy użyciu narzędzi telemedycznych </t>
    </r>
    <r>
      <rPr>
        <vertAlign val="superscript"/>
        <sz val="10"/>
        <color theme="1"/>
        <rFont val="Lato"/>
        <family val="2"/>
        <charset val="238"/>
      </rPr>
      <t xml:space="preserve">26  </t>
    </r>
    <r>
      <rPr>
        <sz val="10"/>
        <color theme="1"/>
        <rFont val="Lato"/>
        <family val="2"/>
        <charset val="238"/>
      </rPr>
      <t xml:space="preserve">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                                                                                                                                                                                                     </t>
    </r>
    <r>
      <rPr>
        <vertAlign val="superscript"/>
        <sz val="10"/>
        <color theme="1"/>
        <rFont val="Lato"/>
        <family val="2"/>
        <charset val="238"/>
      </rPr>
      <t>26</t>
    </r>
    <r>
      <rPr>
        <sz val="10"/>
        <color theme="1"/>
        <rFont val="Lato"/>
        <family val="2"/>
        <charset val="238"/>
      </rPr>
      <t xml:space="preserve"> Narzędzia  telemedyczne  –  narzędzia  służące  dostarczaniu  przez  specjalistów  usług  medycznych,  w  przypadku,  gdy dystans  jest kluczowym  czynnikiem,  wykorzystując  technologie komunikacyjne do wymiany istotnych informacji dla diagnozy, leczenia, profilaktyki, badań, konsultacji czy wiedzy medycznej w celu polepszenia zdrowia pacjenta.
                                                                </t>
    </r>
  </si>
  <si>
    <r>
      <t xml:space="preserve">23.1 Wnioskodawca zapewnia lub będzie zapewniał w wyniku realizacji projektu </t>
    </r>
    <r>
      <rPr>
        <vertAlign val="superscript"/>
        <sz val="10"/>
        <color theme="1"/>
        <rFont val="Lato"/>
        <family val="2"/>
        <charset val="238"/>
      </rPr>
      <t>27</t>
    </r>
    <r>
      <rPr>
        <sz val="10"/>
        <color theme="1"/>
        <rFont val="Lato"/>
        <family val="2"/>
        <charset val="238"/>
      </rPr>
      <t xml:space="preserve"> dostęp do różnorodnych form opieki rehabilitacyjnej. 
23.2 Wpływ realizacji projektu na zwiększenie udziału pacjentów rehabilitowanych po hospitalizacji </t>
    </r>
    <r>
      <rPr>
        <vertAlign val="superscript"/>
        <sz val="10"/>
        <color theme="1"/>
        <rFont val="Lato"/>
        <family val="2"/>
        <charset val="238"/>
      </rPr>
      <t>28</t>
    </r>
    <r>
      <rPr>
        <sz val="10"/>
        <color theme="1"/>
        <rFont val="Lato"/>
        <family val="2"/>
        <charset val="238"/>
      </rPr>
      <t xml:space="preserve">.
Istnieje możliwość poprawy/uzupełnienia projektu w zakresie niniejszego kryterium na etapie oceny spełnienia kryteriów wyboru (zgodnie z art. 45 ust. 3 ustawy wdrożeniowej).
</t>
    </r>
    <r>
      <rPr>
        <vertAlign val="superscript"/>
        <sz val="10"/>
        <color theme="1"/>
        <rFont val="Lato"/>
        <family val="2"/>
        <charset val="238"/>
      </rPr>
      <t>27</t>
    </r>
    <r>
      <rPr>
        <sz val="10"/>
        <color theme="1"/>
        <rFont val="Lato"/>
        <family val="2"/>
        <charset val="238"/>
      </rPr>
      <t xml:space="preserve"> Spełnienie tego warunku będzie elementem kontroli w czasie realizacji projektu oraz po zakończeniu jego realizacji w ramach tzw. kontroli trwałości.
</t>
    </r>
    <r>
      <rPr>
        <vertAlign val="superscript"/>
        <sz val="10"/>
        <color theme="1"/>
        <rFont val="Lato"/>
        <family val="2"/>
        <charset val="238"/>
      </rPr>
      <t xml:space="preserve">28 </t>
    </r>
    <r>
      <rPr>
        <sz val="10"/>
        <color theme="1"/>
        <rFont val="Lato"/>
        <family val="2"/>
        <charset val="238"/>
      </rPr>
      <t>Spełnienie tego warunku będzie elementem kontroli w czasie realizacji projektu oraz po zakończeniu jego realizacji w ramach tzw. kontroli trwałości.</t>
    </r>
  </si>
  <si>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</si>
  <si>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 na zidentyfikowane deficyty podaży świadczeń opieki zdrowotnej), w tym:
1. Projekt z zakresu chorób nowotworowych nie może przewidywać:
a) zwiększania liczby urządzeń do Pozytonowej Tomografii Emisyjnej (PET),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b) wymiany PET – chyba, że taki wydatek zostanie uzasadniony stopniem zużycia urządzenia;
c) utworzenia nowego ośrodka chemioterapii,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zakupu akceleratora liniowego do teleradioterapii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oraz jedynie w miastach wskazanych we właściwej mapie;
e) wymiany akceleratora liniowego do teleradioterapii – chyba, że taki wydatek zostanie uzasadniony stopniem zużycia urządzenia, w tym w szczególności, gdy urządzenie ma więcej niż 10 lat.
2. Projekty z zakresu chorób nowotworowych związane z rozwojem usług medycznych lecznictwa onkologicznego </t>
    </r>
    <r>
      <rPr>
        <vertAlign val="superscript"/>
        <sz val="10"/>
        <color theme="1"/>
        <rFont val="Lato"/>
        <family val="2"/>
        <charset val="238"/>
      </rPr>
      <t>29</t>
    </r>
    <r>
      <rPr>
        <sz val="10"/>
        <color theme="1"/>
        <rFont val="Lato"/>
        <family val="2"/>
        <charset val="238"/>
      </rPr>
      <t xml:space="preserve"> w zakresie zabiegów chirurgicznych, w szczególności dotyczące sal operacyjnych, mogą być realizowane wyłącznie przez podmiot leczniczy, który przekroczył wartość progową (próg odcięcia) 60 zrealizowanych radykalnych i oszczędzających zabiegów chirurgicznych </t>
    </r>
    <r>
      <rPr>
        <vertAlign val="superscript"/>
        <sz val="10"/>
        <color theme="1"/>
        <rFont val="Lato"/>
        <family val="2"/>
        <charset val="238"/>
      </rPr>
      <t>30</t>
    </r>
    <r>
      <rPr>
        <sz val="10"/>
        <color theme="1"/>
        <rFont val="Lato"/>
        <family val="2"/>
        <charset val="238"/>
      </rPr>
      <t xml:space="preserve"> rocznie dla nowotworów danej grupy narządowej.                                                                                                                                                                                                                                                                                                                                                                  </t>
    </r>
    <r>
      <rPr>
        <vertAlign val="superscript"/>
        <sz val="10"/>
        <color theme="1"/>
        <rFont val="Lato"/>
        <family val="2"/>
        <charset val="238"/>
      </rPr>
      <t xml:space="preserve">29 </t>
    </r>
    <r>
      <rPr>
        <sz val="10"/>
        <color theme="1"/>
        <rFont val="Lato"/>
        <family val="2"/>
        <charset val="238"/>
      </rPr>
      <t xml:space="preserve">Radykalne zabiegi chirurgiczne rozumiane są zgodnie z listą procedur wg klasyfikacji ICD9 zaklasyfikowanych jako zabiegi radykalne w wybranych grupach nowotworów zamieszczoną na platformie.
</t>
    </r>
    <r>
      <rPr>
        <vertAlign val="superscript"/>
        <sz val="10"/>
        <color theme="1"/>
        <rFont val="Lato"/>
        <family val="2"/>
        <charset val="238"/>
      </rPr>
      <t>30</t>
    </r>
    <r>
      <rPr>
        <sz val="10"/>
        <color theme="1"/>
        <rFont val="Lato"/>
        <family val="2"/>
        <charset val="238"/>
      </rPr>
      <t xml:space="preserve"> Wg danych za rok poprzedzający rok złożenia wniosku o dofinansowanie.
</t>
    </r>
  </si>
  <si>
    <t>Wsparcie Szpitala SP ZOZ MSWiA w Łodzi w zakresie infrastruktury ochrony zdrowia</t>
  </si>
  <si>
    <t>Narzędzie 12</t>
  </si>
  <si>
    <t>FISZKA PROJEKTU POZAKONKURSOWEGO</t>
  </si>
  <si>
    <t>Informacje z fiszki WPZ</t>
  </si>
  <si>
    <t>n/d</t>
  </si>
  <si>
    <t>A.1</t>
  </si>
  <si>
    <t>Samodzielny Publiczny Zakład Opieki Zdrowotnej Ministerstwa Spraw Wewnętrznych i Administracji w Łodzi</t>
  </si>
  <si>
    <t>A.10</t>
  </si>
  <si>
    <t>10 61 02 9</t>
  </si>
  <si>
    <t>n.d</t>
  </si>
  <si>
    <t>IX Wzmocnienie strategicznej infrastruktury ochrony zdrowia</t>
  </si>
  <si>
    <t>9.2 Infrastruktura ponadregionalnych podmiotów leczniczych</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</si>
  <si>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</si>
  <si>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Uzasadnienie realizacji projektu w trybie pozakonkursowym</t>
  </si>
  <si>
    <t xml:space="preserve">Projekt spełnia przesłanki określone w art. 38. ust. 2 i 3 ustawy z dnia 11 lipca 2014 r. o zasadach realizacji programów w zakresie polityki spójności finansowanych w perspektywie finansowej 2014–2020. Zgodnie z  art. 38. ust. 3 ustawy, w trybie pozakonkursowym mogą być wybierane wyłącznie projekty o strategicznym znaczeniu dla społeczno-gospodarczego rozwoju kraju, regionu lub obszaru objętego realizacją ZIT, lub projekty dotyczące realizacji zadań publicznych. Z uwagi na strategiczność projektu zasadne jest zastosowanie trybu pozakonkursowego. SP ZOZ MSWiA w Łodzi działa jako szpital ogólnopolski i zabezpiecza pacjentów w specjalistyczne świadczenia zdrowotne. Projekt jest zgodny z celami Programu Operacyjnego Infrastruktura i Środowisko w zakresie poprawy warunków leczenia i stanu zdrowia oraz podniesienia jakości życia społeczeństwa poprzez wykorzystanie wsparcia gospodarki efektywnie korzystającej z zasobów i przyjaznej środowisku oraz sprzyjającej spójności terytorialnej i społecznej. Realizacja projektu jest uzasadniona w związku z aktualnymi trendami epidemiologicznymi oraz demograficznymi.
Analizując sytuację demograficzną i epidemiologiczną w Polsce, zgodnie z raportem GUS pn. „Zdrowie i ochrona zdrowia w 2021 r.” oraz „Mapą potrzeb zdrowotnych na okres od 1 stycznia 2022 r. do 31 grudnia 2026 r.” na pierwszy plan, jako problemy zdrowotne wysuwają się choroby układu krążenia i nowotwory – a zatem problemy natury medycznej na które odpowiada przedmiotowy projekt. Na podstawie danych z lat 1999-2019 stwierdzono, iż najbardziej istotnymi problemami zdrowotnymi w Polsce są następujące choroby i schorzenia: choroba niedokrwienia serca, udar, nowotwór złośliwy tchawicy, oskrzeli i płuc, ból dolnego odcinka kręgosłupa, cukrzyca i nowotwór złośliwy jelita grubego i odbytnicy. Przedmiotowy projekt, w ramach którego zaplanowano zakup nowoczesnego sprzętu stanowić będzie odpowiedź na ww. problemy. Poprzez doposażenie właściwych oddziałów (tj. Oddziału Chirurgii Onkologicznej z pododdziałem chirurgii ogólnej, oddziału Urologii i Urologii Onkologicznej, Pracowni Endoskopii, Bloku Operacyjnego, Oddziału Intensywnej Terapii i Anestezjologii) przyczyni się do zwiększenia wykrywalności chorób cywilizacyjnych, będącymi przyczyną dezaktywizacji, w tym m. in. nowotworowych, układu krążenia czy chorób układu pokarmowego, czego skutkiem będzie możliwość szybszej diagnostyki i leczenia pacjenta. Projekt uwzględnia również działania naprawcze dotyczące skutków wywołanych przez Covid-19. Zaobserwować można zwiększoną liczbę pacjentów leczonych na choroby krążenia czy nowotworowe po przechorowaniu COVID-19. Mając nowoczesny sprzęt, SP ZOZ MSWiA w Łodzi będzie w stanie zapewnić kompleksową opiekę pacjentów leczonych po COVID-19, a także wzmocnić tym samym system ochrony zdrowia w dłuższej perspektywie czasowej. Inwestycja ma charakter ponadregionalny, a zarazem unikatowy - posiadanie nowoczesnego sprzętu medycznego, który zwiększy jakość świadczonych usług przez poszczególne jednostki SP ZOZ MSWiA w Łodzi przyczyni się w znacznym stopniu do poprawy organizacji pracy w Szpitalu, a usługi będą dostępne dla większej liczby pacjentów. Projekt ma strategiczne znaczenie dla społeczno-gospodarczego rozwoju zarówno regionu, jak i kraju. Ukierunkowany jest na rozwój strategicznych elementów infrastruktury ochrony zdrowia poprzez inwestycje w zakresie poprawy wyposażenia i funkcjonowania podmiotu leczniczego udzielającego świadczeń opieki zdrowotnej w zakresie kardiologii i onkologii. Projekt wpisuje się także w główne kierunki zmian w Polsce, mające na celu podniesienie standardu opieki nad pacjentem oraz obniżenie wskaźników zachorowalności i umieralności na choroby serca i nowotworowe oraz poprawę jakości życia społeczeństwa.
</t>
  </si>
  <si>
    <t>A.3</t>
  </si>
  <si>
    <t>Bezpośrednim celem projektu jest podniesienie jakości usług medycznych w obszarze diagnostyki i leczenia chorób układu krążenia oraz chorób nowotworowych, a także ograniczenie negatywnych skutków COVID-19 poprzez zakup nowoczesnego sprzętu medycznego dla Oddziału Chirurgii Onkologicznej z pododdziałem Chirurgii Ogólnej, Oddziału Urologii z Urologią Onkologiczną, Oddziału Intensywnej Terapii i Anestezjologii, Bloku Operacyjnego oraz Pracowni Endoskopii w SPZOZ MSWiA w Łodzi. Zakup wyposażenia stanowi odpowiedź na coraz częstsze zachorowania na choroby cywilizacyjne, przyczyniające się dezaktywizacji zawodowej, które są m.in., również następstwem zakażenia wirusem SARS-CoV-2. Przez niniejszą pandemię wiele chorób jest wykrywanych w późniejszym stadium, co rodzi ryzyko zmniejszenia szans na powrót do zdrowia pacjentów.
Cele pośrednie projektu to:
-poprawa jakości świadczonych usług w podmiocie leczniczym, a w szczególności diagnostyki i leczenia chorób układu krążenia oraz nowotworów;
 -doposażenie poszczególnych oddziałów SP ZOZ MSWiA w Łodzi w nowoczesny sprzęt medyczny w zakresie diagnostyki i leczenia chorób układu krążenia i nowotworów oraz leczenia pacjentów „pocovidowych”;
-poprawa i wzmocnienie wydolności systemu reagowania i leczenia na poszczególnych oddziałach w warunkach kryzysu, w tym wywołanego pandemią COVID-19 (zwiększenie dostępności terminów badań diagnostycznych, zwiększenie bezpieczeństwa pacjentów z uwagi na panującą pandemię COVID-19);
 -poprawa zdrowotności mieszkańców województwa łódzkiego.
Bezpośrednim rezultatem projektu będzie: 
1) Poprawa jakości i dostępności usług medycznych dla pacjentów cierpiących na choroby nowotworowe i układu krążenia.
2) Poprawa efektywności kosztowej leczenia, dzięki wprowadzeniu bardziej efektywnych i ukierunkowanych na pacjenta metod leczenia, oraz pełniejsze wykorzystanie możliwości szpitala (efekt synergii).
3) Zwiększenie ilości pacjentów korzystających ze specjalistycznych usług medycznych oferowanych przez szpital, co przyczyni się do zwiększenia wpływów finansowych dla Beneficjenta.
4) Poprawa stanu zdrowia pacjentów i zwiększenie ich szans na powrót do aktywności zawodowej.
5) Zmniejszenie czasu hospitalizacji oraz kosztów leczenia poprzez wdrożenie nowoczesnych technologii i metod leczenia.
6) Zmniejszenie obciążenia systemu opieki zdrowotnej poprzez skoncentrowanie wyspecjalizowanych usług medycznych.</t>
  </si>
  <si>
    <t>Przedmiotowy projekt dotyczy doposażenia Oddziału Urologii z Urologią Onkologiczną, Bloku Operacyjnego (którego działalność służy wszystkim oddziałom zabiegowym), Oddziału Chirurgii Onkologicznej z pododdziałem Chirurgii Ogólnej, Pracowni Endoskopii oraz Oddziału Intensywnej Terapii i Anestezjologii. Zakres wyposażenia zabezpiecza najpilniejsze potrzeby SP ZOZ MSWiA w Łodzi w zakresie diagnozowania i leczenia głównie chorób krążenia i chorób nowotworowych. Realizacja projektu przyczyni się do podniesienia jakości i efektywności świadczeń zdrowotnych w zakresie ww. chorób. Realizacja projektu jest uzasadniona w związku z aktualnymi trendami epidemiologicznymi oraz demograficznymi. Projekt nie przewiduje rozbudowy, a jedynie unowocześnienie posiadanych zasób infrastrukturalnych (wymiana starego, przestarzałego sprzętu medycznego na nowoczesny).</t>
  </si>
  <si>
    <t>A.12</t>
  </si>
  <si>
    <t>Przedmiotowy projekt w pełni wpisuje się w zapisy Załącznika nr 5 „Wyzwania systemu opieki zdrowotnej i rekomendowanie kierunki działań na terenie województwa łódzkiego na podstawie danych za 2019r” -  Mapy potrzeb zdrowotnych na okres od 1 stycznia 2022 r. do 31 grudnia 2026 r.
W zakresie „Demografii” projekt odpowiada bowiem na „Wyzwanie systemu opieki zdrowotnej” numer 1.4, które wskazuje, iż: „Liczba zgonów powodowanych np. przez nowotwory, czy choroby układu krążenia jest wysoka i prognozuje się jej dalszy wzrost.” Tym samym za wysoce zasadne uznaje się doposażenie przedmiotowej placówki medycznej w wyspecjalizowany sprzęt służący Oddziałowi Chirurgii Onkologicznej z pododdziałem Chirurgii Ogólnej, Bloku Operacyjnego, Oddziału Intensywnej Terapii i Anestezjologii oraz Oddziału Urologii z Urologią Onkologiczną.
W zakresie „Epidemiologii i prognozy epidemiologicznej” projekt odpowiada na „Wyzwanie systemu opieki zdrowotnej” numer 2.1 , które wskazują, iż „Najważniejszym problemem zdrowotnym w województwie jest choroba niedokrwienna serca. Zarówno wartość wskaźnika DALY, jak i liczba zgonów spowodowana tą chorobą znacznie przewyższały wartości dla pozostałych problemów zdrowotnych.” oraz numer 2.2., które wskazują, iż: „Choroby nowotworowe stanowią istotny problem ze względu na powodowaną przez nie liczbę zgonów (28% całkowitej liczby zgonów). Wśród nich najwięcej zgonów w województwie było spowodowanych nowotworem złośliwym tchawicy, oskrzeli i płuc, nowotworem złośliwym jelita grubego i odbytnicy oraz nowotworem sutka.[…] Prognozowana tendencja wzrostowa w zakresie zachorowań na nowotwory spowoduje wzrost zapotrzebowania na świadczenia onkologiczne”. Tym samym po raz kolejny podkreśla się, iż na terenie województwa łódzkiego należy podejmować działania ukierunkowane na wzrost możliwości udzielania świadczeń onkologicznych oraz układu krążenia. Dodatkowo, w zakresie „Leczenia szpitalnego” projekt odpowiada na „Wyzwanie systemu opieki zdrowotnej” numer 6.1, które podkreśla, iż: „Najczęstszą przyczyną pobytu w szpitalu wśród mieszkańców były choroby układu krążenia, nowotwory oraz choroby układu moczowo-płciowego”. W związku z zakresem przedmiotowego projektu należy zwrócić uwagę, iż wpisuje się on w rekomendowany działania „Zapadalność na choroby układu krążenia i na nowotwory będzie w kolejnych latach wykazywała tendencję wzrostową, co zwiększy także zapotrzebowanie na świadczenia szpitalne.” Dlatego też uwzględnienie w zakresie rzeczowym projektu świadczeń szpitalnych w zakresie onkologii oraz chorób układu krążenia jest w pełni zasadne. W związku z tym, iż w zakresie projektu ujęto zakup aparatu USG dla oddziału Chirurgii Onkologicznej należy przytoczyć również zapisy odnoszące się do sprzętu w placówkach medycznych w woj. łódzkim, cyt.: „Rozkład wykorzystania aparatów USG w woj. łódzkim wskazuje na nieefektywną eksploatację niektórych aparatów. Duży udział sprzętów „starych” przekłada się na rekomendacje, zgodnie z którymi aż 61,9% aparatów ma wysoki priorytet do wymiany. Według prognoz zapotrzebowania 673 aparaty USG z obecnie dostępnej bazy (80,3%) będą musiały być wymienione do 2023 r., do 2026 r. kolejne 126 aparatów, a cała aktualna baza do 2028 r.”. Tym samym potwierdza się zasadność zakupu nowych aparatów USG. W analizowanej Mapie potrzeb zdrowotnych na okres od 1 stycznia 2022 r. do 31 grudnia 2026 r. odniesiono się również do konieczności zakupu aparatu RTG dla placówek medycznych zlokalizowanych w województwie łódzkim. Wyjaśnia się, iż w zakresie rzeczowym uwzględniono bowiem zakup aparatu RTG z ramieniem C. Cytując zapisy dokumentu: „Rozkład wykorzystania aparatów RTG wskazuje na nieefektywną eksploatację niektórych aparatów. 18,5% sprzętów ma wysoki priorytet do wymiany (są to aparaty w wieku 13- 35 lat; 45% z tej grupy jest wykorzystywana w m. Łodzi). Niski priorytet do wymiany posiada 81,0% aparatów RTG. Do 2023 r. 335 aparatów RTG w województwie łódzkim (59%) osiągnie wiek powyżej 10 lat i zostanie zaliczonych do bazy zapotrzebowania na nowe sprzęty, a do 2026 r. kolejne 124 aparaty.”. W rekomendacjach wskazano natomiast „Sukcesywnie należy podejmować działania zmierzające do wymiany aparatów RTG, które będą osiągały wysoki priorytet do wymiany.”
Dla zakupu pozostałego sprzętu medycznego ujętego w zakresie rzeczowym przedsięwzięcia uznaje się, iż jest on w pełni zasadny do zakupu, gdyż wesprze proces diagnostyki i leczenia chorób onkologicznych, z którymi boryka się województwo łódzkie. W „Mapie potrzeb zdrowotnych w zakresie lecznictwa szpitalnego dla woj. łódzkiego” (tabela 2.2.834 omawianego dokumenty, strona 702) wśród najczęstszych rozpoznań dla SPZOZ MSWiA w Łodzi zaklasyfikowano:
1.Nowotwór złośliwy piersi (50,87%),
2.Nowotwór złośliwy dolnego odcinka układu pokarmowego (20,54%),
3.Nowotwór złośliwy górnego odcinka układu pokarmowego (9,09%).
Przedmiotowy projekt służy m. in. doposażeniu Oddziału Chirurgii Onkologicznej SPZOZ MSWiA w Łodzi. 
Tym samym doposażenie ww. oddziału jest wysoce istotne z punktu widzenia potrzeby podejmowania działań na rzecz leczenia ww. nowotworów.
Przedmiotowy projekt mający na celu m. in. doposażenie Oddziału Chirurgii Onkologicznej SPZOZ MSWiA w Łodzi wynika z mapy potrzeb zdrowotnych w zakresie lecznictwa Szpitalnego dla województwa łódzkiego.
Należy podkreślić, iż w ramach projektu zostało uwzględnione działanie dot. doposażenia Bloku Operacyjnego w celu poprawy bezpieczeństwa i jakości świadczeń opieki zdrowotnej. W związku z tym wybór do doposażenia niniejszego oddziału wynika wprost z zapisów dokumentu pn. „Mapa potrzeb zdrowotnych na okres od 1 stycznia 2022 r. do 31 grudnia 2026 r”. Projekt odpowiada na „Wyzwanie systemu opieki zdrowotnej” numer 6.1 zdiagnozowane dla obszaru „Leczenie szpitalne” województwa łódzkiego, które podkreśla, iż: „Najczęstszą przyczyną pobytu w szpitalu wśród mieszkańców były choroby układu krążenia, nowotwory oraz choroby układu moczowo-płciowego”. Tym samym, w związku z zakresem przedmiotowego projektu należy zwrócić uwagę, iż wpisuje się on w rekomendowane działania mówiące o konieczności zwiększenia świadczeń szpitalnych na rzecz pomocy osobom chorym na nowotwory, cyt.: „Zapadalność na choroby układu krążenia i na nowotwory będzie w kolejnych latach wykazywała tendencję wzrostową, co zwiększy także zapotrzebowanie na świadczenia szpitalne.” Dlatego też uwzględnienie w zakresie rzeczowym projektu świadczeń szpitalnych w zakresie onkologii jest w pełni zasadne. Za priorytet dla przedmiotowego projektu uznaje się bowiem przeciwdziałanie chorobom nowotworowym, diagnozowanie ich w najwcześniejszym stadium oraz ich leczenie. Jest to wysoce istotne również zważywszy na pandemię COVID-19, w wyniku której znacznie zwiększył się czas oczekiwania na wizyty lekarskie, hospitalizację, zabiegi i operacje. Wiele osób bało się również wziąć udział w badaniach, co pogłębia problem zbyt późnego zdiagnozowania nowotworu. "</t>
  </si>
  <si>
    <t>2023.II</t>
  </si>
  <si>
    <t>2023.IV</t>
  </si>
  <si>
    <t>Planowana data złożenia wniosku o dofinansowanie [RRRR.KW]</t>
  </si>
  <si>
    <t>A.15</t>
  </si>
  <si>
    <t>A.5</t>
  </si>
  <si>
    <t>A.6</t>
  </si>
  <si>
    <t>A.8</t>
  </si>
  <si>
    <t>Zadanie 1: Dostawa sprzętu i wyposażenia</t>
  </si>
  <si>
    <t xml:space="preserve">Wymiana przestarzałego technologicznie, awaryjnego sprzętu medycznego na poszczególnych oddziałach SP ZOZ MSWiA w Łodzi (Oddział Chirurgii Onkologicznej z pododdziałem Chirurgii Ogólnej, Blok Operacyjny, Pracownia Endoskopii, Oddział Intensywnej Terapii i Anestezjologii, Oddział Urologii i Urologii Onkologicznej)
</t>
  </si>
  <si>
    <t>Zadanie 2: Działania promocyjne</t>
  </si>
  <si>
    <t>Zakup i montaż tablicy informacyjno-pamiątkowej</t>
  </si>
  <si>
    <t>A.14</t>
  </si>
  <si>
    <t>szt</t>
  </si>
  <si>
    <t>Liczba wspartych podmiotów leczniczych, w tym liczba wspartych podmiotów leczniczych z wyłączeniem ratownictwa medycznego</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</si>
  <si>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</si>
  <si>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</si>
  <si>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</si>
  <si>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</si>
  <si>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</si>
  <si>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</si>
  <si>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</si>
  <si>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</si>
  <si>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</si>
  <si>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</si>
  <si>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</si>
  <si>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</si>
  <si>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</si>
  <si>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</si>
  <si>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</si>
  <si>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</si>
  <si>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</si>
  <si>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</si>
  <si>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</si>
  <si>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</si>
  <si>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testujące w zakresie programów profilaktycznych, zawierające komponent badawczy, edukacyjny oraz wspierający współpracę pomiędzy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</si>
  <si>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</si>
  <si>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</si>
  <si>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</si>
  <si>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</si>
  <si>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</si>
  <si>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</si>
  <si>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</si>
  <si>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</si>
  <si>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</si>
  <si>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</si>
  <si>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</si>
  <si>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</si>
  <si>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</si>
  <si>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</si>
  <si>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</si>
  <si>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</si>
  <si>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</si>
  <si>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</si>
  <si>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</si>
  <si>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</si>
  <si>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</si>
  <si>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</si>
  <si>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</si>
  <si>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</si>
  <si>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</si>
  <si>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</si>
  <si>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</si>
  <si>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</si>
  <si>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</si>
  <si>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</si>
  <si>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</si>
  <si>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</si>
  <si>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</si>
  <si>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</si>
  <si>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</si>
  <si>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</si>
  <si>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</si>
  <si>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</si>
  <si>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</si>
  <si>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</si>
  <si>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</si>
  <si>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</si>
  <si>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szkolnictwa wyższego oraz kształcenia na poziomie równoważnym w celu zwiększenia udziału i poziomu osiągnięć, zwłaszcza w przypadku grup w niekorzystnej sytuacji</t>
  </si>
  <si>
    <t>PI 10iii Wyrównywanie dostępu do uczenia się przez całe życie o charakterze formalnym, nieformalnym i poza formalnym wszystkich grup wiekowych, poszerzanie wiedzy, podnoszenie umiejętności i kompetencji siły roboczej oraz promowanie elastycznych ścieżek kształcenia, w tym poprzez doradztwo zawodowe i potwierdzanie nabytych kompetencji</t>
  </si>
  <si>
    <r>
      <t xml:space="preserve">Wsparcie oddziałów oraz innych jednostek organizacyjnych szpitali ponadregionalnych udzielających świadczeń zdrowotnych stacjonarnych i całodobowych na rzecz osób dorosłych, dedykowanych </t>
    </r>
    <r>
      <rPr>
        <b/>
        <sz val="9"/>
        <rFont val="Lato"/>
        <family val="2"/>
        <charset val="238"/>
      </rPr>
      <t>chorobom układu krążenia,</t>
    </r>
    <r>
      <rPr>
        <sz val="9"/>
        <rFont val="Lato"/>
        <family val="2"/>
        <charset val="238"/>
      </rPr>
      <t xml:space="preserve"> </t>
    </r>
    <r>
      <rPr>
        <b/>
        <sz val="9"/>
        <rFont val="Lato"/>
        <family val="2"/>
        <charset val="238"/>
      </rPr>
      <t>nowotworowym</t>
    </r>
    <r>
      <rPr>
        <sz val="9"/>
        <rFont val="Lato"/>
        <family val="2"/>
        <charset val="238"/>
      </rPr>
      <t>, układu kostno –stawowo – mięśniowego, układu oddechowego, psychicznym (roboty budowlane, doposażenie).</t>
    </r>
  </si>
  <si>
    <r>
      <t xml:space="preserve">Przedstawiony projekt wpisuje się w główne kierunki zmian w Polsce mające na celu obniżenie wskaźników zachorowalności i umieralności na choroby układu krążenia, choroby nowotworowe oraz poprawę jakości życia chorych. 
Projekt jest zgodny z priorytetami i celami przyjętymi do realizacji w następujących dokumentach strategicznych:
</t>
    </r>
    <r>
      <rPr>
        <b/>
        <sz val="9"/>
        <rFont val="Lato"/>
        <family val="2"/>
        <charset val="238"/>
      </rPr>
      <t xml:space="preserve">Zgodność projektu z Policy Paper dla ochrony zdrowia na lata 2014-2020: </t>
    </r>
    <r>
      <rPr>
        <sz val="9"/>
        <rFont val="Lato"/>
        <family val="2"/>
        <charset val="238"/>
      </rPr>
      <t xml:space="preserve">Inwestycja jest zgodna z celem głównym dokumentu Krajowe Ramy Strategiczne Policy paper dla ochrony zdrowia na lata 2014-2020 , którym jest "Zwiększenie długości życia w zdrowiu jako czynnika wpływającego na jakość życia i wzrost gospodarczy w Polsce" a w szczególności z długoterminowym celem  nr  4 "Zwiększenie dostępności do wysokiej jakości usług zdrowotnych w priorytetowych, wynikających  z uwarunkowań epidemiologicznych, dziedzinach medycyny (np. kardiologia, onkologia, neurologia, medycyna ratunkowa, ortopedia i traumatologia, psychiatria)". 
</t>
    </r>
    <r>
      <rPr>
        <b/>
        <sz val="9"/>
        <rFont val="Lato"/>
        <family val="2"/>
        <charset val="238"/>
      </rPr>
      <t xml:space="preserve">Zgodność projektu ze Szczegółowym Opisem Osi Priorytetowych Programu Operacyjnego Infrastruktura i Środowisko: </t>
    </r>
    <r>
      <rPr>
        <sz val="9"/>
        <rFont val="Lato"/>
        <family val="2"/>
        <charset val="238"/>
      </rPr>
      <t xml:space="preserve">celem przedmiotowego działania jest wspieranie kryzysowych działań naprawczych w kontekście pandemii COVID-19 i jej skutków społecznych oraz przygotowanie do ekologicznej i cyfrowej odbudowy gospodarki zwiększającej jej odporność. Planowane inwestycje wspomogą system ochrony zdrowia w odbudowie po pandemii, przyczyniając się również do poprawy dostępności usług. Warto wspomnieć, iż w wyniku wybuchu pandemii SARS-CoV-2 w 2020 roku służba zdrowia przez ostatnie trzy lata skupiała większość swoich sił na walce ze wzrostem zakażeń i rozprzestrzenianiem się tej choroby. Skutkiem ubocznym tych działań stał się ograniczony dostęp do infrastruktury zdrowotnej dla chorych borykających się z innymi chorobami, w tym chorobami cywilizacyjnymi, m.in. układu krążenia oraz nowotworowymi. Ponadto, wiele osób z obawy przed zarażeniem się COVID-19 podejmowało decyzję o zaniechaniu diagnostyki i leczenia. Tym samym, aktualnie pacjenci oczekują w długich kolejkach do świadczeń leczniczych. Ponadto, w najbliższych miesiącach i latach spodziewany jest wzrost wskaźników chorobowych w zakresie innych chorób, w tym chorób cywilizacyjnych. Dlatego też konieczne jest podejmowanie działań skutkujących skróceniem czasu oczekiwania na planowane badania diagnostyczne a także operacje przy jednoczesnym zwiększeniu liczby osób, którym udzielone zostanie wsparcie w zakresie lecznictwa kardiologicznego oraz onkologicznego. </t>
    </r>
    <r>
      <rPr>
        <b/>
        <sz val="9"/>
        <rFont val="Lato"/>
        <family val="2"/>
        <charset val="238"/>
      </rPr>
      <t>Zgodność z Długookresową Strategią Rozwoju Kraju Polska 2030</t>
    </r>
    <r>
      <rPr>
        <sz val="9"/>
        <rFont val="Lato"/>
        <family val="2"/>
        <charset val="238"/>
      </rPr>
      <t xml:space="preserve">: kierunki interwencji: wdrożenie instrumentów podnoszących jakość świadczonych usług zdrowotnych i efektywność systemu opieki zdrowotnej, dostosowanie systemu opieki zdrowotnej do prognozowanych do roku 2030 zmian demograficznych, w szczególności wzmocnienie działań na rzecz rozwoju infrastruktury i zasobów kadrowych w obszarach opieki nad matką i dzieckiem oraz osobami starszymi, zwiększenie dostępności do wysokiej jakości usług zdrowotnych.
</t>
    </r>
    <r>
      <rPr>
        <b/>
        <sz val="9"/>
        <rFont val="Lato"/>
        <family val="2"/>
        <charset val="238"/>
      </rPr>
      <t>Zgodność ze Strategią Rozwoju Kraju 2020</t>
    </r>
    <r>
      <rPr>
        <sz val="9"/>
        <rFont val="Lato"/>
        <family val="2"/>
        <charset val="238"/>
      </rPr>
      <t xml:space="preserve">: Celem głównym strategii średniookresowej staje się wzmocnienie i wykorzystanie gospodarczych, społecznych i instytucjonalnych potencjałów zapewniających szybszy i zrównoważony rozwój kraju oraz poprawę jakości życia ludności. Strategia przewiduje wzmocnienie struktury wydatków m.in. na zdrowie, zapewnienie ich prorozwojowej relokacji w zakresie zdrowia. W związku z wyzwaniami demograficznymi w najbliższej dekadzie będzie położony nacisk na te segmenty ochrony zdrowia, które odpowiadać będą wyzwaniom epidemiologicznym starzejącego się społeczeństwa. 
</t>
    </r>
    <r>
      <rPr>
        <b/>
        <sz val="9"/>
        <rFont val="Lato"/>
        <family val="2"/>
        <charset val="238"/>
      </rPr>
      <t>Zgodność ze Strategią Sprawne Państwo:</t>
    </r>
    <r>
      <rPr>
        <sz val="9"/>
        <rFont val="Lato"/>
        <family val="2"/>
        <charset val="238"/>
      </rPr>
      <t xml:space="preserve"> w zakresie dostępności do usług medycznych strategia diagnozuje, że efektywność funkcjonowania systemu ochrony zdrowia przejawia się również w dostępności do usług medycznych. Podstawowym problemem opieki zdrowotnej są niewystarczające środki w stosunku do potrzeb społecznych przeznaczone na ochronę zdrowia. Trendy epidemiologiczne i demograficzne powodują coraz większe zapotrzebowanie na świadczenia opieki zdrowotnej, tymczasem w naszym kraju poziom finansowania ochrony zdrowia ze środków publicznych jest niski. Opieka zdrowotna jako system organizacyjny, wymaga specyficznych metod i narzędzi do zarządzania, ponieważ zdrowie to dobro, które wymaga szczególnej opieki ze strony państwa.
</t>
    </r>
    <r>
      <rPr>
        <b/>
        <sz val="9"/>
        <rFont val="Lato"/>
        <family val="2"/>
        <charset val="238"/>
      </rPr>
      <t>Zgodność ze Strategia Rozwoju Kapitału Ludzkiego:</t>
    </r>
    <r>
      <rPr>
        <sz val="9"/>
        <rFont val="Lato"/>
        <family val="2"/>
        <charset val="238"/>
      </rPr>
      <t xml:space="preserve">  projekt wpisuje się w cel szczegółowy 4 : Poprawa zdrowia obywateli oraz efektywność systemu opieki zdrowotnej: kierunek interwencji: dostosowanie opieki zdrowotnej do wyzwań demograficznych poprzez działania odpowiadające potrzebom i oczekiwaniom w szczególności matek i dzieci oraz osób starszych, a także uwzględnienie aktualnych i prognozowanych trendów epidemiologicznych; zmniejszenie liczby zachorowań i przedwczesnych zgonów poprzez zintensyfikowanie działań profilaktycznych i leczniczych skoncentrowanych na najbardziej istotnych z punktu widzenia zachorowalności i śmiertelności jednostkach chorobowych.
Projekt nie jest uwzględniony w Kontrakcie Terytorialnym. </t>
    </r>
  </si>
  <si>
    <r>
      <rPr>
        <b/>
        <sz val="9"/>
        <rFont val="Lato"/>
        <family val="2"/>
        <charset val="238"/>
      </rPr>
      <t xml:space="preserve">Realizacja projektu zakłada uzyskanie najlepszych efektów przy jak najmniejszych nakładach. Przy wyborze wariantu realizacji projektu Wnioskodawca kierował  się zarówno potrzebami pacjentów, personelu, jak również względami ekonomicznymi, społecznymi i technicznymi. </t>
    </r>
    <r>
      <rPr>
        <sz val="9"/>
        <rFont val="Lato"/>
        <family val="2"/>
        <charset val="238"/>
      </rPr>
      <t>SP ZOZ MSWiA w Łodzi znajduje się w dobrej sytuacji finansowej, wobec czego należy stwierdzić, że z finansowego punktu widzenia trwałość projektu nie będzie w żaden sposób zagrożona. Dzięki wspomnianej dobrej sytuacji finansowej Wnioskodawca będzie bowiem dysponował środkami pieniężnymi niezbędnymi do pokrycia wszelkich kosztów eksploatacyjnych oraz nakładów odtworzeniowych. Realizowana inwestycja nie zakłóci gospodarki finansowej. Co istotne, SP ZOZ MSWiA w Łodzi nie posiada zadłużenia długoterminowego ani jakichkolwiek problemów z płynnością finansową. Wnioskodawca będzie więc w stanie zagwarantować płynność finansową projektu zarówno w okresie jego realizacji, jak i w okresie eksploatacyjnym. Projekt nie wpisuje się w program restrukturyzacji. Zakupiona aparatura medyczna będzie wykorzystana przez oddziały SP ZOZ MSWiA w Łodzi w maksymalnym stopniu, nie jest w związku z tym konieczna reorganizacja jednostek SP ZOZ MSWiA w Łodzi. SP ZOZ MSWiA w Łodzi podejmując decyzję o realizacji niniejszego projektu wziął pod uwagę:
- dane społeczno-demograficzne w zakresie zdrowia,
- istniejący stan techniczny sprzętu medycznego,
- niedobór sprzętu medycznego.
Właścicielem produktów również będzie Wnioskodawca. Pod względem efektywności kosztowej przyczyni się do zmniejszenia kosztów leczenia pacjentów. Dzięki specjalizacji szpitala w leczeniu chorób nowotworowych możliwe jest wprowadzenie bardziej efektywnych i ukierunkowanych na pacjenta metod leczenia, co może przynieść korzyści zarówno pod względem zdrowotnym, jak i finansowym. Ponadto, rozwój infrastruktury i technologii medycznych przyczyni się do poprawy efektywności kosztowej leczenia, na przykład poprzez skrócenie czasu hospitalizacji i zwiększenie wykorzystania zasobów medycznych.
Pod względem efektywności finansowej Beneficjenta, projekt przyczyni się do zwiększenia wpływów finansowych, rozwoju infrastruktury i technologii medycznych w szpitalu oraz przyciągnie większą liczbę pacjentów, którzy chcą skorzystać ze specjalistycznych usług medycznych. To z kolei przyniesie dodatkowe wpływy finansowe dla Beneficjenta. Jednocześnie, poprawa zdrowia pacjentów i ich powrót do aktywności zawodowej przyczyni się do zwiększenia wpływów z tytułu składek zdrowotnych i zmniejszenia kosztów związanych z absencją chorobową.</t>
    </r>
  </si>
  <si>
    <t>II/III kwartał 2023</t>
  </si>
  <si>
    <t xml:space="preserve"> Uchwała nr 1/2023/O z dnia 31 stycznia 2023 r. </t>
  </si>
  <si>
    <t>2023.II/III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</si>
</sst>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_-* #,##0.00\ _z_ł_-;\-* #,##0.00\ _z_ł_-;_-* &quot;-&quot;??\ _z_ł_-;_-@_-"/>
    <numFmt numFmtId="165" formatCode="#,##0.00_ ;\-#,##0.00\ "/>
    <numFmt numFmtId="166" formatCode="yyyy\-mm\-dd"/>
    <numFmt numFmtId="167" formatCode="_-* #,##0.00,_z_ł_-;\-* #,##0.00,_z_ł_-;_-* \-??\ _z_ł_-;_-@_-"/>
    <numFmt numFmtId="168" formatCode="_-* #,##0.0000\ _z_ł_-;\-* #,##0.0000\ _z_ł_-;_-* &quot;-&quot;??\ _z_ł_-;_-@_-"/>
    <numFmt numFmtId="169" formatCode="yyyy\-mm\-dd;@"/>
  </numFmts>
  <fonts count="42"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sz val="10"/>
      <name val="Arial"/>
      <family val="2"/>
      <charset val="238"/>
    </font>
    <font>
      <sz val="11"/>
      <color indexed="8"/>
      <name val="Calibri"/>
      <family val="2"/>
      <charset val="1"/>
    </font>
    <font>
      <sz val="11"/>
      <color rgb="FF000000"/>
      <name val="Calibri"/>
      <family val="2"/>
      <charset val="238"/>
    </font>
    <font>
      <sz val="11"/>
      <color indexed="9"/>
      <name val="Calibri"/>
      <family val="2"/>
      <charset val="238"/>
    </font>
    <font>
      <sz val="11"/>
      <color theme="0"/>
      <name val="Calibri"/>
      <family val="2"/>
      <scheme val="minor"/>
    </font>
    <font>
      <sz val="10"/>
      <color rgb="FF000000"/>
      <name val="Calibri"/>
      <family val="2"/>
      <charset val="238"/>
    </font>
    <font>
      <b/>
      <sz val="10"/>
      <color theme="0"/>
      <name val="Lato"/>
      <family val="2"/>
      <charset val="238"/>
    </font>
    <font>
      <sz val="10"/>
      <color theme="1"/>
      <name val="Lato"/>
      <family val="2"/>
      <charset val="238"/>
    </font>
    <font>
      <b/>
      <sz val="10"/>
      <color theme="1"/>
      <name val="Lato"/>
      <family val="2"/>
      <charset val="238"/>
    </font>
    <font>
      <sz val="10"/>
      <name val="Lato"/>
      <family val="2"/>
      <charset val="238"/>
    </font>
    <font>
      <i/>
      <sz val="10"/>
      <color theme="1"/>
      <name val="Lato"/>
      <family val="2"/>
      <charset val="238"/>
    </font>
    <font>
      <b/>
      <i/>
      <sz val="10"/>
      <color theme="1"/>
      <name val="Lato"/>
      <family val="2"/>
      <charset val="238"/>
    </font>
    <font>
      <sz val="11"/>
      <color theme="1"/>
      <name val="Lato"/>
      <family val="2"/>
      <charset val="238"/>
    </font>
    <font>
      <u/>
      <sz val="10"/>
      <color theme="1"/>
      <name val="Lato"/>
      <family val="2"/>
      <charset val="238"/>
    </font>
    <font>
      <sz val="8"/>
      <color theme="1"/>
      <name val="Lato"/>
      <family val="2"/>
      <charset val="238"/>
    </font>
    <font>
      <sz val="8"/>
      <name val="Lato"/>
      <family val="2"/>
      <charset val="238"/>
    </font>
    <font>
      <sz val="8"/>
      <color indexed="8"/>
      <name val="Lato"/>
      <family val="2"/>
      <charset val="238"/>
    </font>
    <font>
      <sz val="8"/>
      <color rgb="FF000000"/>
      <name val="Lato"/>
      <family val="2"/>
      <charset val="238"/>
    </font>
    <font>
      <b/>
      <sz val="8"/>
      <color theme="1"/>
      <name val="Lato"/>
      <family val="2"/>
      <charset val="238"/>
    </font>
    <font>
      <strike/>
      <sz val="10"/>
      <color theme="1"/>
      <name val="Lato"/>
      <family val="2"/>
      <charset val="238"/>
    </font>
    <font>
      <vertAlign val="superscript"/>
      <sz val="10"/>
      <color theme="1"/>
      <name val="Lato"/>
      <family val="2"/>
      <charset val="238"/>
    </font>
    <font>
      <i/>
      <vertAlign val="superscript"/>
      <sz val="10"/>
      <color theme="1"/>
      <name val="Lato"/>
      <family val="2"/>
      <charset val="238"/>
    </font>
    <font>
      <vertAlign val="superscript"/>
      <sz val="10"/>
      <name val="Lato"/>
      <family val="2"/>
      <charset val="238"/>
    </font>
    <font>
      <i/>
      <sz val="8"/>
      <color theme="1"/>
      <name val="Lato"/>
      <family val="2"/>
      <charset val="238"/>
    </font>
    <font>
      <sz val="10"/>
      <color rgb="FFFF0000"/>
      <name val="Calibri"/>
      <family val="2"/>
      <charset val="238"/>
      <scheme val="minor"/>
    </font>
    <font>
      <b/>
      <sz val="11"/>
      <color theme="1"/>
      <name val="Calibri"/>
      <family val="2"/>
      <charset val="238"/>
      <scheme val="minor"/>
    </font>
    <font>
      <sz val="10"/>
      <color theme="0"/>
      <name val="Calibri"/>
      <family val="2"/>
      <charset val="238"/>
      <scheme val="minor"/>
    </font>
    <font>
      <sz val="10"/>
      <name val="Calibri"/>
      <family val="2"/>
      <charset val="238"/>
      <scheme val="minor"/>
    </font>
    <font>
      <b/>
      <sz val="9"/>
      <name val="Lato"/>
      <family val="2"/>
      <charset val="238"/>
    </font>
    <font>
      <sz val="9"/>
      <color theme="0"/>
      <name val="Lato"/>
      <family val="2"/>
      <charset val="238"/>
    </font>
    <font>
      <sz val="9"/>
      <name val="Lato"/>
      <family val="2"/>
      <charset val="238"/>
    </font>
    <font>
      <i/>
      <sz val="9"/>
      <name val="Lato"/>
      <family val="2"/>
      <charset val="238"/>
    </font>
    <font>
      <sz val="9"/>
      <color theme="1"/>
      <name val="Lato"/>
      <family val="2"/>
      <charset val="238"/>
    </font>
    <font>
      <sz val="9"/>
      <color rgb="FFFF0000"/>
      <name val="Lato"/>
      <family val="2"/>
      <charset val="238"/>
    </font>
  </fonts>
  <fills count="3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rgb="FFFFFFFF"/>
      </patternFill>
    </fill>
    <fill>
      <patternFill patternType="solid">
        <fgColor theme="0"/>
      </patternFill>
    </fill>
    <fill>
      <patternFill patternType="solid">
        <fgColor theme="0"/>
        <bgColor indexed="9"/>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00B0F0"/>
        <bgColor indexed="64"/>
      </patternFill>
    </fill>
    <fill>
      <patternFill patternType="solid">
        <fgColor theme="5" tint="0.79998168889431442"/>
        <bgColor indexed="65"/>
      </patternFill>
    </fill>
    <fill>
      <patternFill patternType="solid">
        <fgColor theme="0" tint="-0.14999847407452621"/>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bottom/>
      <diagonal/>
    </border>
    <border>
      <left/>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style="medium">
        <color indexed="64"/>
      </top>
      <bottom/>
      <diagonal/>
    </border>
  </borders>
  <cellStyleXfs count="14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164"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4" fillId="0" borderId="0"/>
    <xf numFmtId="164" fontId="4"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44" fontId="4" fillId="0" borderId="0" applyFont="0" applyFill="0" applyBorder="0" applyAlignment="0" applyProtection="0"/>
    <xf numFmtId="0" fontId="1" fillId="0" borderId="0"/>
    <xf numFmtId="164" fontId="7"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6" fillId="0" borderId="0" applyFont="0" applyFill="0" applyBorder="0" applyAlignment="0" applyProtection="0"/>
    <xf numFmtId="164" fontId="4" fillId="0" borderId="0" applyFont="0" applyFill="0" applyBorder="0" applyAlignment="0" applyProtection="0"/>
    <xf numFmtId="0" fontId="1" fillId="0" borderId="0"/>
    <xf numFmtId="0" fontId="6" fillId="0" borderId="0"/>
    <xf numFmtId="0" fontId="6" fillId="0" borderId="0"/>
    <xf numFmtId="0" fontId="1" fillId="11" borderId="0" applyNumberFormat="0" applyBorder="0" applyAlignment="0" applyProtection="0"/>
    <xf numFmtId="0" fontId="6" fillId="0" borderId="0"/>
    <xf numFmtId="164" fontId="7" fillId="0" borderId="0" applyFont="0" applyFill="0" applyBorder="0" applyAlignment="0" applyProtection="0"/>
    <xf numFmtId="0" fontId="1" fillId="12" borderId="0" applyNumberFormat="0" applyBorder="0" applyAlignment="0" applyProtection="0"/>
    <xf numFmtId="0" fontId="6" fillId="0" borderId="0"/>
    <xf numFmtId="0" fontId="6" fillId="0" borderId="0"/>
    <xf numFmtId="0" fontId="6" fillId="0" borderId="0"/>
    <xf numFmtId="9" fontId="6" fillId="0" borderId="0" applyFill="0" applyBorder="0" applyAlignment="0" applyProtection="0"/>
    <xf numFmtId="0" fontId="6" fillId="0" borderId="0"/>
    <xf numFmtId="0" fontId="6" fillId="13" borderId="0" applyNumberFormat="0" applyBorder="0" applyAlignment="0" applyProtection="0"/>
    <xf numFmtId="0" fontId="6" fillId="0" borderId="0"/>
    <xf numFmtId="0" fontId="6" fillId="0" borderId="0"/>
    <xf numFmtId="0" fontId="8" fillId="0" borderId="0"/>
    <xf numFmtId="9" fontId="9" fillId="0" borderId="0" applyBorder="0" applyProtection="0"/>
    <xf numFmtId="0" fontId="6" fillId="14" borderId="0" applyBorder="0" applyProtection="0"/>
    <xf numFmtId="9" fontId="7" fillId="0" borderId="0" applyFont="0" applyFill="0" applyBorder="0" applyAlignment="0" applyProtection="0"/>
    <xf numFmtId="167" fontId="5" fillId="0" borderId="0" applyBorder="0" applyProtection="0"/>
    <xf numFmtId="0" fontId="10" fillId="15" borderId="0" applyBorder="0" applyProtection="0"/>
    <xf numFmtId="0" fontId="6" fillId="0" borderId="0"/>
    <xf numFmtId="0" fontId="10" fillId="0" borderId="0"/>
    <xf numFmtId="0" fontId="10" fillId="18" borderId="0" applyNumberFormat="0" applyFont="0" applyBorder="0" applyProtection="0"/>
    <xf numFmtId="9" fontId="10" fillId="0" borderId="0" applyFont="0" applyBorder="0" applyProtection="0"/>
    <xf numFmtId="0" fontId="11"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2" fillId="23" borderId="0" applyNumberFormat="0" applyBorder="0" applyAlignment="0" applyProtection="0"/>
    <xf numFmtId="0" fontId="4" fillId="24" borderId="0" applyNumberFormat="0" applyBorder="0" applyAlignment="0" applyProtection="0"/>
    <xf numFmtId="0" fontId="4" fillId="0" borderId="0"/>
    <xf numFmtId="0" fontId="4" fillId="0" borderId="0"/>
    <xf numFmtId="0" fontId="4" fillId="0" borderId="0"/>
    <xf numFmtId="0" fontId="4" fillId="25" borderId="0" applyNumberFormat="0" applyBorder="0" applyAlignment="0" applyProtection="0"/>
    <xf numFmtId="0" fontId="4" fillId="0" borderId="0"/>
    <xf numFmtId="0" fontId="4" fillId="0" borderId="0"/>
    <xf numFmtId="0" fontId="1" fillId="0" borderId="0"/>
    <xf numFmtId="0" fontId="13" fillId="2" borderId="51" applyFont="0">
      <alignment horizontal="center" wrapText="1" readingOrder="1"/>
    </xf>
    <xf numFmtId="0" fontId="1" fillId="33" borderId="0" applyNumberFormat="0" applyBorder="0" applyAlignment="0" applyProtection="0"/>
  </cellStyleXfs>
  <cellXfs count="403">
    <xf numFmtId="0" fontId="0" fillId="0" borderId="0" xfId="0"/>
    <xf numFmtId="0" fontId="2" fillId="0" borderId="0" xfId="0" applyFont="1"/>
    <xf numFmtId="0" fontId="2" fillId="0" borderId="0" xfId="0" applyFont="1" applyAlignment="1">
      <alignment horizontal="center" vertical="center"/>
    </xf>
    <xf numFmtId="4" fontId="0" fillId="0" borderId="0" xfId="0" applyNumberFormat="1"/>
    <xf numFmtId="164" fontId="0" fillId="0" borderId="0" xfId="0" applyNumberFormat="1"/>
    <xf numFmtId="4" fontId="3" fillId="0" borderId="0" xfId="1" applyNumberFormat="1" applyFont="1" applyAlignment="1" applyProtection="1">
      <alignment horizontal="center" vertical="center" wrapText="1"/>
      <protection locked="0"/>
    </xf>
    <xf numFmtId="0" fontId="0" fillId="2" borderId="0" xfId="0" applyFill="1"/>
    <xf numFmtId="168" fontId="0" fillId="2" borderId="0" xfId="0" applyNumberFormat="1" applyFill="1"/>
    <xf numFmtId="4" fontId="0" fillId="2" borderId="0" xfId="0" applyNumberFormat="1" applyFill="1"/>
    <xf numFmtId="0" fontId="15" fillId="4" borderId="5" xfId="0" applyFont="1" applyFill="1" applyBorder="1" applyAlignment="1">
      <alignment horizontal="center" vertical="center" wrapText="1"/>
    </xf>
    <xf numFmtId="0" fontId="17" fillId="0" borderId="4" xfId="0" applyFont="1" applyBorder="1" applyAlignment="1">
      <alignment horizontal="center" vertical="center"/>
    </xf>
    <xf numFmtId="0" fontId="15" fillId="0" borderId="4" xfId="0" applyFont="1" applyBorder="1" applyAlignment="1">
      <alignment horizontal="center" vertical="center" wrapText="1"/>
    </xf>
    <xf numFmtId="165" fontId="17" fillId="2" borderId="48" xfId="0" applyNumberFormat="1" applyFont="1" applyFill="1" applyBorder="1" applyAlignment="1">
      <alignment horizontal="center" vertical="center"/>
    </xf>
    <xf numFmtId="4" fontId="17" fillId="2" borderId="48" xfId="0" applyNumberFormat="1" applyFont="1" applyFill="1" applyBorder="1" applyAlignment="1">
      <alignment horizontal="center" vertical="center"/>
    </xf>
    <xf numFmtId="0" fontId="15" fillId="0" borderId="0" xfId="0" applyFont="1"/>
    <xf numFmtId="165" fontId="15" fillId="0" borderId="0" xfId="0" applyNumberFormat="1" applyFont="1"/>
    <xf numFmtId="0" fontId="15" fillId="10" borderId="4" xfId="0" applyFont="1" applyFill="1" applyBorder="1" applyAlignment="1">
      <alignment wrapText="1"/>
    </xf>
    <xf numFmtId="0" fontId="16" fillId="9" borderId="29" xfId="0" applyFont="1" applyFill="1" applyBorder="1" applyAlignment="1">
      <alignment horizontal="center" wrapText="1"/>
    </xf>
    <xf numFmtId="0" fontId="15" fillId="10" borderId="12" xfId="0" applyFont="1" applyFill="1" applyBorder="1" applyAlignment="1">
      <alignment horizontal="center" wrapText="1"/>
    </xf>
    <xf numFmtId="0" fontId="15" fillId="10" borderId="13" xfId="0" applyFont="1" applyFill="1" applyBorder="1" applyAlignment="1">
      <alignment horizontal="center" wrapText="1"/>
    </xf>
    <xf numFmtId="0" fontId="15" fillId="10" borderId="14" xfId="0" applyFont="1" applyFill="1" applyBorder="1" applyAlignment="1">
      <alignment horizontal="center" wrapText="1"/>
    </xf>
    <xf numFmtId="0" fontId="15" fillId="2" borderId="0" xfId="0" applyFont="1" applyFill="1" applyAlignment="1">
      <alignment vertical="center" wrapText="1"/>
    </xf>
    <xf numFmtId="0" fontId="15" fillId="0" borderId="1" xfId="0" applyFont="1" applyBorder="1" applyAlignment="1">
      <alignment vertical="center" wrapText="1"/>
    </xf>
    <xf numFmtId="0" fontId="18" fillId="0" borderId="5" xfId="0" applyFont="1" applyBorder="1" applyAlignment="1">
      <alignment horizontal="center" vertical="center" wrapText="1"/>
    </xf>
    <xf numFmtId="0" fontId="15" fillId="0" borderId="20" xfId="0" applyFont="1" applyBorder="1" applyAlignment="1">
      <alignment horizontal="left" vertical="center" wrapText="1"/>
    </xf>
    <xf numFmtId="0" fontId="15" fillId="10" borderId="12" xfId="0" applyFont="1" applyFill="1" applyBorder="1" applyAlignment="1">
      <alignment horizontal="center"/>
    </xf>
    <xf numFmtId="0" fontId="15" fillId="10" borderId="14" xfId="0" applyFont="1" applyFill="1" applyBorder="1" applyAlignment="1">
      <alignment horizontal="center"/>
    </xf>
    <xf numFmtId="0" fontId="18" fillId="0" borderId="4" xfId="0" applyFont="1" applyBorder="1" applyAlignment="1">
      <alignment horizontal="center" vertical="center" wrapText="1"/>
    </xf>
    <xf numFmtId="0" fontId="15" fillId="0" borderId="17" xfId="0" applyFont="1" applyBorder="1" applyAlignment="1">
      <alignment horizontal="left" vertical="center" wrapText="1"/>
    </xf>
    <xf numFmtId="0" fontId="15" fillId="10" borderId="15" xfId="0" applyFont="1" applyFill="1" applyBorder="1" applyAlignment="1">
      <alignment horizontal="center" vertical="center"/>
    </xf>
    <xf numFmtId="0" fontId="15" fillId="0" borderId="48" xfId="0" applyFont="1" applyBorder="1" applyAlignment="1">
      <alignment vertical="center" wrapText="1"/>
    </xf>
    <xf numFmtId="0" fontId="15" fillId="0" borderId="48" xfId="0" applyFont="1" applyBorder="1" applyAlignment="1">
      <alignment horizontal="left" vertical="center" wrapText="1"/>
    </xf>
    <xf numFmtId="0" fontId="17" fillId="2" borderId="48" xfId="0" applyFont="1" applyFill="1" applyBorder="1" applyAlignment="1">
      <alignment vertical="center" wrapText="1"/>
    </xf>
    <xf numFmtId="0" fontId="15" fillId="2" borderId="48" xfId="0" applyFont="1" applyFill="1" applyBorder="1" applyAlignment="1">
      <alignment vertical="center" wrapText="1"/>
    </xf>
    <xf numFmtId="0" fontId="18" fillId="2" borderId="48" xfId="0" applyFont="1" applyFill="1" applyBorder="1" applyAlignment="1">
      <alignment vertical="center" wrapText="1"/>
    </xf>
    <xf numFmtId="0" fontId="20" fillId="0" borderId="0" xfId="0" applyFont="1"/>
    <xf numFmtId="0" fontId="18" fillId="0" borderId="48" xfId="0" applyFont="1" applyBorder="1" applyAlignment="1">
      <alignment horizontal="center" vertical="center" wrapText="1"/>
    </xf>
    <xf numFmtId="0" fontId="15" fillId="10" borderId="12" xfId="0" applyFont="1" applyFill="1" applyBorder="1" applyAlignment="1">
      <alignment horizontal="center" vertical="center"/>
    </xf>
    <xf numFmtId="0" fontId="18" fillId="0" borderId="47" xfId="0" applyFont="1" applyBorder="1" applyAlignment="1">
      <alignment horizontal="center" vertical="center" wrapText="1"/>
    </xf>
    <xf numFmtId="0" fontId="16" fillId="17" borderId="45" xfId="0" applyFont="1" applyFill="1" applyBorder="1" applyAlignment="1">
      <alignment horizontal="center" vertical="center" wrapText="1"/>
    </xf>
    <xf numFmtId="0" fontId="22" fillId="0" borderId="48" xfId="0" applyFont="1" applyBorder="1" applyAlignment="1">
      <alignment wrapText="1"/>
    </xf>
    <xf numFmtId="0" fontId="26" fillId="7" borderId="48" xfId="0" applyFont="1" applyFill="1" applyBorder="1" applyAlignment="1">
      <alignment horizontal="center" vertical="center"/>
    </xf>
    <xf numFmtId="0" fontId="26" fillId="7" borderId="48" xfId="0" applyFont="1" applyFill="1" applyBorder="1" applyAlignment="1">
      <alignment horizontal="center" vertical="center" wrapText="1"/>
    </xf>
    <xf numFmtId="0" fontId="15" fillId="4" borderId="48" xfId="0" applyFont="1" applyFill="1" applyBorder="1" applyAlignment="1">
      <alignment horizontal="center" vertical="center" wrapText="1"/>
    </xf>
    <xf numFmtId="0" fontId="16" fillId="9" borderId="29" xfId="0" applyFont="1" applyFill="1" applyBorder="1" applyAlignment="1">
      <alignment horizontal="center" vertical="center" wrapText="1"/>
    </xf>
    <xf numFmtId="0" fontId="15" fillId="0" borderId="48" xfId="0" applyFont="1" applyBorder="1" applyAlignment="1">
      <alignment horizontal="center" vertical="center"/>
    </xf>
    <xf numFmtId="0" fontId="15" fillId="0" borderId="48" xfId="0" applyFont="1" applyBorder="1" applyAlignment="1">
      <alignment horizontal="center" vertical="center" wrapText="1"/>
    </xf>
    <xf numFmtId="0" fontId="15" fillId="10" borderId="13" xfId="0" applyFont="1" applyFill="1" applyBorder="1" applyAlignment="1">
      <alignment horizontal="center" vertical="center" wrapText="1"/>
    </xf>
    <xf numFmtId="0" fontId="15" fillId="10" borderId="14" xfId="0" applyFont="1" applyFill="1" applyBorder="1" applyAlignment="1">
      <alignment horizontal="center" vertical="center"/>
    </xf>
    <xf numFmtId="0" fontId="15" fillId="10" borderId="48" xfId="0" applyFont="1" applyFill="1" applyBorder="1" applyAlignment="1">
      <alignment horizontal="center" vertical="center"/>
    </xf>
    <xf numFmtId="0" fontId="18" fillId="2" borderId="48" xfId="0" applyFont="1" applyFill="1" applyBorder="1" applyAlignment="1">
      <alignment horizontal="center" vertical="center" wrapText="1"/>
    </xf>
    <xf numFmtId="0" fontId="15" fillId="0" borderId="48" xfId="0" applyFont="1" applyBorder="1" applyAlignment="1">
      <alignment horizontal="justify" vertical="center" wrapText="1"/>
    </xf>
    <xf numFmtId="0" fontId="15" fillId="0" borderId="48" xfId="0" applyFont="1" applyBorder="1" applyAlignment="1">
      <alignment horizontal="justify" vertical="center"/>
    </xf>
    <xf numFmtId="0" fontId="15" fillId="2" borderId="48" xfId="0" applyFont="1" applyFill="1" applyBorder="1" applyAlignment="1">
      <alignment horizontal="left" vertical="center" wrapText="1"/>
    </xf>
    <xf numFmtId="0" fontId="15" fillId="2" borderId="48" xfId="0" applyFont="1" applyFill="1" applyBorder="1" applyAlignment="1">
      <alignment vertical="center"/>
    </xf>
    <xf numFmtId="0" fontId="18" fillId="0" borderId="49" xfId="0" applyFont="1" applyBorder="1" applyAlignment="1">
      <alignment horizontal="center" vertical="center" wrapText="1"/>
    </xf>
    <xf numFmtId="0" fontId="15" fillId="2" borderId="0" xfId="0" applyFont="1" applyFill="1" applyAlignment="1">
      <alignment horizontal="left" vertical="center"/>
    </xf>
    <xf numFmtId="0" fontId="15" fillId="2" borderId="48" xfId="0" applyFont="1" applyFill="1" applyBorder="1" applyAlignment="1">
      <alignment horizontal="center" vertical="center"/>
    </xf>
    <xf numFmtId="0" fontId="15" fillId="10" borderId="25" xfId="0" applyFont="1" applyFill="1" applyBorder="1" applyAlignment="1">
      <alignment vertical="center" wrapText="1"/>
    </xf>
    <xf numFmtId="0" fontId="15" fillId="10" borderId="18" xfId="0" applyFont="1" applyFill="1" applyBorder="1" applyAlignment="1">
      <alignment vertical="center" wrapText="1"/>
    </xf>
    <xf numFmtId="0" fontId="15" fillId="0" borderId="0" xfId="0" applyFont="1" applyAlignment="1">
      <alignment horizontal="justify" vertical="center"/>
    </xf>
    <xf numFmtId="0" fontId="15" fillId="0" borderId="48" xfId="0" applyFont="1" applyBorder="1" applyAlignment="1">
      <alignment vertical="top" wrapText="1"/>
    </xf>
    <xf numFmtId="0" fontId="15" fillId="34" borderId="28" xfId="0" applyFont="1" applyFill="1" applyBorder="1" applyAlignment="1">
      <alignment horizontal="center" vertical="center"/>
    </xf>
    <xf numFmtId="0" fontId="32" fillId="0" borderId="0" xfId="0" applyFont="1" applyAlignment="1">
      <alignment wrapText="1"/>
    </xf>
    <xf numFmtId="0" fontId="22" fillId="0" borderId="48" xfId="0" applyFont="1" applyBorder="1"/>
    <xf numFmtId="0" fontId="15" fillId="2" borderId="4" xfId="0" applyFont="1" applyFill="1" applyBorder="1" applyAlignment="1">
      <alignment horizontal="center" vertical="center" wrapText="1"/>
    </xf>
    <xf numFmtId="0" fontId="34" fillId="0" borderId="0" xfId="1" applyFont="1"/>
    <xf numFmtId="0" fontId="35" fillId="0" borderId="0" xfId="1" applyFont="1"/>
    <xf numFmtId="0" fontId="34" fillId="0" borderId="63" xfId="1" applyFont="1" applyBorder="1" applyAlignment="1">
      <alignment horizontal="center"/>
    </xf>
    <xf numFmtId="0" fontId="34" fillId="0" borderId="0" xfId="1" applyFont="1" applyAlignment="1">
      <alignment horizontal="center"/>
    </xf>
    <xf numFmtId="4" fontId="35" fillId="0" borderId="0" xfId="1" applyNumberFormat="1" applyFont="1" applyAlignment="1">
      <alignment wrapText="1"/>
    </xf>
    <xf numFmtId="4" fontId="35" fillId="0" borderId="0" xfId="1" applyNumberFormat="1" applyFont="1"/>
    <xf numFmtId="2" fontId="35" fillId="0" borderId="0" xfId="1" applyNumberFormat="1" applyFont="1"/>
    <xf numFmtId="0" fontId="34" fillId="0" borderId="0" xfId="0" applyFont="1"/>
    <xf numFmtId="0" fontId="37" fillId="0" borderId="0" xfId="1" applyFont="1"/>
    <xf numFmtId="0" fontId="38" fillId="29" borderId="21" xfId="1" applyFont="1" applyFill="1" applyBorder="1" applyAlignment="1">
      <alignment horizontal="center" vertical="center" wrapText="1"/>
    </xf>
    <xf numFmtId="0" fontId="38" fillId="29" borderId="15" xfId="1" applyFont="1" applyFill="1" applyBorder="1" applyAlignment="1">
      <alignment horizontal="center" vertical="center" wrapText="1"/>
    </xf>
    <xf numFmtId="0" fontId="38" fillId="30" borderId="48" xfId="1" applyFont="1" applyFill="1" applyBorder="1" applyAlignment="1">
      <alignment vertical="center" wrapText="1"/>
    </xf>
    <xf numFmtId="0" fontId="38" fillId="29" borderId="12" xfId="1" applyFont="1" applyFill="1" applyBorder="1" applyAlignment="1">
      <alignment horizontal="center" vertical="center" wrapText="1"/>
    </xf>
    <xf numFmtId="0" fontId="38" fillId="29" borderId="34" xfId="1" applyFont="1" applyFill="1" applyBorder="1" applyAlignment="1">
      <alignment horizontal="center" vertical="center" wrapText="1"/>
    </xf>
    <xf numFmtId="0" fontId="38" fillId="29" borderId="52" xfId="1" applyFont="1" applyFill="1" applyBorder="1" applyAlignment="1">
      <alignment horizontal="center" vertical="center" wrapText="1"/>
    </xf>
    <xf numFmtId="0" fontId="39" fillId="30" borderId="13" xfId="1" applyFont="1" applyFill="1" applyBorder="1" applyAlignment="1" applyProtection="1">
      <alignment horizontal="center" vertical="center" wrapText="1"/>
      <protection locked="0"/>
    </xf>
    <xf numFmtId="0" fontId="39" fillId="30" borderId="14" xfId="1" applyFont="1" applyFill="1" applyBorder="1" applyAlignment="1" applyProtection="1">
      <alignment horizontal="center" vertical="center" wrapText="1"/>
      <protection locked="0"/>
    </xf>
    <xf numFmtId="2" fontId="38" fillId="0" borderId="48" xfId="1" applyNumberFormat="1" applyFont="1" applyBorder="1" applyAlignment="1" applyProtection="1">
      <alignment vertical="center" wrapText="1"/>
      <protection locked="0"/>
    </xf>
    <xf numFmtId="164" fontId="38" fillId="0" borderId="48" xfId="18" applyFont="1" applyBorder="1" applyAlignment="1">
      <alignment vertical="center" wrapText="1"/>
    </xf>
    <xf numFmtId="4" fontId="36" fillId="2" borderId="17" xfId="1" applyNumberFormat="1" applyFont="1" applyFill="1" applyBorder="1" applyAlignment="1" applyProtection="1">
      <alignment vertical="center" wrapText="1"/>
      <protection locked="0"/>
    </xf>
    <xf numFmtId="164" fontId="38" fillId="2" borderId="48" xfId="18" applyFont="1" applyFill="1" applyBorder="1" applyAlignment="1">
      <alignment vertical="center"/>
    </xf>
    <xf numFmtId="9" fontId="38" fillId="0" borderId="22" xfId="17" applyFont="1" applyBorder="1" applyAlignment="1" applyProtection="1">
      <alignment horizontal="right" vertical="center" wrapText="1"/>
      <protection locked="0"/>
    </xf>
    <xf numFmtId="9" fontId="36" fillId="2" borderId="50" xfId="17" applyFont="1" applyFill="1" applyBorder="1" applyAlignment="1" applyProtection="1">
      <alignment horizontal="right" vertical="center" wrapText="1"/>
      <protection locked="0"/>
    </xf>
    <xf numFmtId="0" fontId="38" fillId="30" borderId="41" xfId="1" applyFont="1" applyFill="1" applyBorder="1" applyAlignment="1" applyProtection="1">
      <alignment horizontal="center" vertical="center" wrapText="1"/>
      <protection locked="0"/>
    </xf>
    <xf numFmtId="0" fontId="38" fillId="30" borderId="42" xfId="1" applyFont="1" applyFill="1" applyBorder="1" applyAlignment="1" applyProtection="1">
      <alignment horizontal="center" vertical="center" wrapText="1"/>
      <protection locked="0"/>
    </xf>
    <xf numFmtId="0" fontId="38" fillId="30" borderId="54" xfId="1" applyFont="1" applyFill="1" applyBorder="1" applyAlignment="1" applyProtection="1">
      <alignment horizontal="center" vertical="center" wrapText="1"/>
      <protection locked="0"/>
    </xf>
    <xf numFmtId="0" fontId="38" fillId="29" borderId="55" xfId="1" applyFont="1" applyFill="1" applyBorder="1" applyAlignment="1">
      <alignment horizontal="center" vertical="center" wrapText="1"/>
    </xf>
    <xf numFmtId="0" fontId="38" fillId="0" borderId="0" xfId="1" applyFont="1"/>
    <xf numFmtId="0" fontId="37" fillId="0" borderId="0" xfId="64" applyFont="1"/>
    <xf numFmtId="0" fontId="37" fillId="0" borderId="0" xfId="0" applyFont="1"/>
    <xf numFmtId="0" fontId="37" fillId="0" borderId="0" xfId="64" applyFont="1" applyAlignment="1">
      <alignment vertical="center"/>
    </xf>
    <xf numFmtId="0" fontId="22" fillId="0" borderId="48" xfId="0" applyFont="1" applyBorder="1" applyAlignment="1">
      <alignment horizontal="center" wrapText="1"/>
    </xf>
    <xf numFmtId="0" fontId="22" fillId="26" borderId="48" xfId="0" applyFont="1" applyFill="1" applyBorder="1" applyAlignment="1">
      <alignment horizontal="center" wrapText="1"/>
    </xf>
    <xf numFmtId="4" fontId="22" fillId="0" borderId="48" xfId="0" applyNumberFormat="1" applyFont="1" applyBorder="1"/>
    <xf numFmtId="0" fontId="22" fillId="2" borderId="48" xfId="0" applyFont="1" applyFill="1" applyBorder="1" applyAlignment="1">
      <alignment horizontal="center" wrapText="1"/>
    </xf>
    <xf numFmtId="0" fontId="23" fillId="26" borderId="48" xfId="0" applyFont="1" applyFill="1" applyBorder="1" applyAlignment="1">
      <alignment horizontal="center" wrapText="1"/>
    </xf>
    <xf numFmtId="0" fontId="23" fillId="0" borderId="48" xfId="0" applyFont="1" applyBorder="1" applyAlignment="1">
      <alignment horizontal="center" wrapText="1"/>
    </xf>
    <xf numFmtId="0" fontId="22" fillId="0" borderId="48" xfId="0" applyFont="1" applyBorder="1" applyAlignment="1">
      <alignment horizontal="left"/>
    </xf>
    <xf numFmtId="0" fontId="22" fillId="0" borderId="48" xfId="0" applyFont="1" applyBorder="1" applyAlignment="1">
      <alignment horizontal="justify"/>
    </xf>
    <xf numFmtId="0" fontId="22" fillId="0" borderId="48" xfId="0" applyFont="1" applyBorder="1" applyAlignment="1">
      <alignment horizontal="left" wrapText="1"/>
    </xf>
    <xf numFmtId="0" fontId="23" fillId="2" borderId="48" xfId="0" applyFont="1" applyFill="1" applyBorder="1" applyAlignment="1">
      <alignment horizontal="center" wrapText="1"/>
    </xf>
    <xf numFmtId="0" fontId="25" fillId="2" borderId="48" xfId="0" applyFont="1" applyFill="1" applyBorder="1" applyAlignment="1">
      <alignment horizontal="center" wrapText="1"/>
    </xf>
    <xf numFmtId="0" fontId="22" fillId="27" borderId="48" xfId="0" applyFont="1" applyFill="1" applyBorder="1" applyAlignment="1">
      <alignment horizontal="center" wrapText="1"/>
    </xf>
    <xf numFmtId="0" fontId="24" fillId="28" borderId="48" xfId="0" applyFont="1" applyFill="1" applyBorder="1" applyAlignment="1">
      <alignment horizontal="center" wrapText="1"/>
    </xf>
    <xf numFmtId="166" fontId="22" fillId="2" borderId="48" xfId="0" applyNumberFormat="1" applyFont="1" applyFill="1" applyBorder="1" applyAlignment="1">
      <alignment horizontal="center" wrapText="1"/>
    </xf>
    <xf numFmtId="4" fontId="22" fillId="26" borderId="48" xfId="0" applyNumberFormat="1" applyFont="1" applyFill="1" applyBorder="1" applyAlignment="1">
      <alignment horizontal="right" wrapText="1"/>
    </xf>
    <xf numFmtId="4" fontId="22" fillId="2" borderId="48" xfId="0" applyNumberFormat="1" applyFont="1" applyFill="1" applyBorder="1" applyAlignment="1">
      <alignment horizontal="right" wrapText="1"/>
    </xf>
    <xf numFmtId="169" fontId="22" fillId="26" borderId="48" xfId="0" applyNumberFormat="1" applyFont="1" applyFill="1" applyBorder="1" applyAlignment="1">
      <alignment horizontal="left" wrapText="1"/>
    </xf>
    <xf numFmtId="169" fontId="22" fillId="0" borderId="48" xfId="0" applyNumberFormat="1" applyFont="1" applyBorder="1"/>
    <xf numFmtId="169" fontId="22" fillId="2" borderId="48" xfId="0" applyNumberFormat="1" applyFont="1" applyFill="1" applyBorder="1" applyAlignment="1">
      <alignment horizontal="left" wrapText="1"/>
    </xf>
    <xf numFmtId="169" fontId="22" fillId="2" borderId="48" xfId="0" applyNumberFormat="1" applyFont="1" applyFill="1" applyBorder="1" applyAlignment="1">
      <alignment horizontal="center" wrapText="1"/>
    </xf>
    <xf numFmtId="0" fontId="14" fillId="5" borderId="12"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5" fillId="4" borderId="21" xfId="0" applyFont="1" applyFill="1" applyBorder="1" applyAlignment="1">
      <alignment horizontal="left" vertical="center" wrapText="1"/>
    </xf>
    <xf numFmtId="0" fontId="15" fillId="4" borderId="22" xfId="0" applyFont="1" applyFill="1" applyBorder="1" applyAlignment="1">
      <alignment horizontal="left" vertical="center" wrapText="1"/>
    </xf>
    <xf numFmtId="0" fontId="15" fillId="0" borderId="27" xfId="0" applyFont="1" applyBorder="1" applyAlignment="1">
      <alignment horizontal="center" wrapText="1"/>
    </xf>
    <xf numFmtId="0" fontId="15" fillId="0" borderId="18" xfId="0" applyFont="1" applyBorder="1" applyAlignment="1">
      <alignment horizontal="center"/>
    </xf>
    <xf numFmtId="0" fontId="15" fillId="0" borderId="19" xfId="0" applyFont="1" applyBorder="1" applyAlignment="1">
      <alignment horizontal="center"/>
    </xf>
    <xf numFmtId="0" fontId="15" fillId="0" borderId="0" xfId="0" applyFont="1" applyAlignment="1">
      <alignment horizontal="center"/>
    </xf>
    <xf numFmtId="0" fontId="15" fillId="4" borderId="15" xfId="0" applyFont="1" applyFill="1" applyBorder="1" applyAlignment="1">
      <alignment horizontal="left" vertical="center" wrapText="1"/>
    </xf>
    <xf numFmtId="0" fontId="15" fillId="4" borderId="4"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2" borderId="4" xfId="0" applyFont="1" applyFill="1" applyBorder="1" applyAlignment="1">
      <alignment horizontal="center" wrapText="1"/>
    </xf>
    <xf numFmtId="0" fontId="15" fillId="2" borderId="4" xfId="0" applyFont="1" applyFill="1" applyBorder="1" applyAlignment="1">
      <alignment horizontal="center"/>
    </xf>
    <xf numFmtId="0" fontId="15" fillId="2" borderId="17" xfId="0" applyFont="1" applyFill="1" applyBorder="1" applyAlignment="1">
      <alignment horizontal="center"/>
    </xf>
    <xf numFmtId="0" fontId="15" fillId="4" borderId="31"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8" xfId="0" applyFont="1" applyFill="1" applyBorder="1" applyAlignment="1">
      <alignment horizontal="center" vertical="center" wrapText="1"/>
    </xf>
    <xf numFmtId="49" fontId="16" fillId="0" borderId="2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6" fillId="0" borderId="19" xfId="0" applyNumberFormat="1" applyFont="1" applyBorder="1" applyAlignment="1">
      <alignment horizontal="center" vertical="center"/>
    </xf>
    <xf numFmtId="0" fontId="18" fillId="0" borderId="0" xfId="0" applyFont="1" applyAlignment="1">
      <alignment horizontal="center" vertical="center" wrapText="1"/>
    </xf>
    <xf numFmtId="0" fontId="15" fillId="0" borderId="0" xfId="0" applyFont="1" applyAlignment="1">
      <alignment horizontal="center" vertical="center" wrapText="1"/>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48" xfId="0" applyFont="1" applyFill="1" applyBorder="1" applyAlignment="1">
      <alignment horizontal="center" vertical="center" wrapText="1"/>
    </xf>
    <xf numFmtId="0" fontId="15" fillId="4" borderId="47"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35" xfId="0" applyFont="1" applyFill="1" applyBorder="1" applyAlignment="1">
      <alignment horizontal="center" vertical="center" wrapText="1"/>
    </xf>
    <xf numFmtId="0" fontId="15" fillId="4" borderId="38"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16" fillId="3" borderId="39" xfId="0" applyFont="1" applyFill="1" applyBorder="1" applyAlignment="1">
      <alignment horizontal="center" vertical="center" wrapText="1"/>
    </xf>
    <xf numFmtId="0" fontId="16" fillId="3" borderId="25" xfId="0" applyFont="1" applyFill="1" applyBorder="1" applyAlignment="1">
      <alignment horizontal="center" vertical="center" wrapText="1"/>
    </xf>
    <xf numFmtId="0" fontId="16" fillId="3" borderId="26" xfId="0" applyFont="1" applyFill="1" applyBorder="1" applyAlignment="1">
      <alignment horizontal="center" vertical="center" wrapText="1"/>
    </xf>
    <xf numFmtId="0" fontId="17" fillId="2" borderId="4" xfId="0" applyFont="1" applyFill="1" applyBorder="1" applyAlignment="1">
      <alignment horizontal="center" vertical="center"/>
    </xf>
    <xf numFmtId="0" fontId="17" fillId="2" borderId="49" xfId="0" applyFont="1" applyFill="1" applyBorder="1" applyAlignment="1">
      <alignment horizontal="center" vertical="center"/>
    </xf>
    <xf numFmtId="0" fontId="15" fillId="2" borderId="3" xfId="0" applyFont="1" applyFill="1" applyBorder="1" applyAlignment="1">
      <alignment horizontal="center" vertical="center"/>
    </xf>
    <xf numFmtId="0" fontId="15" fillId="0" borderId="0" xfId="0" applyFont="1"/>
    <xf numFmtId="0" fontId="17" fillId="0" borderId="49"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9" fillId="9" borderId="29" xfId="0" applyFont="1" applyFill="1" applyBorder="1" applyAlignment="1">
      <alignment horizontal="center" wrapText="1"/>
    </xf>
    <xf numFmtId="0" fontId="19" fillId="9" borderId="10" xfId="0" applyFont="1" applyFill="1" applyBorder="1" applyAlignment="1">
      <alignment horizontal="center" wrapText="1"/>
    </xf>
    <xf numFmtId="0" fontId="19" fillId="9" borderId="30" xfId="0" applyFont="1" applyFill="1" applyBorder="1" applyAlignment="1">
      <alignment horizontal="center" wrapText="1"/>
    </xf>
    <xf numFmtId="0" fontId="15" fillId="10" borderId="23" xfId="0" applyFont="1" applyFill="1" applyBorder="1" applyAlignment="1">
      <alignment horizontal="center" wrapText="1"/>
    </xf>
    <xf numFmtId="0" fontId="15" fillId="10" borderId="24" xfId="0" applyFont="1" applyFill="1" applyBorder="1" applyAlignment="1">
      <alignment horizontal="center" wrapText="1"/>
    </xf>
    <xf numFmtId="0" fontId="14" fillId="8" borderId="40" xfId="0" applyFont="1" applyFill="1" applyBorder="1" applyAlignment="1">
      <alignment horizontal="center"/>
    </xf>
    <xf numFmtId="0" fontId="14" fillId="8" borderId="32" xfId="0" applyFont="1" applyFill="1" applyBorder="1" applyAlignment="1">
      <alignment horizontal="center"/>
    </xf>
    <xf numFmtId="0" fontId="14" fillId="8" borderId="10" xfId="0" applyFont="1" applyFill="1" applyBorder="1" applyAlignment="1">
      <alignment horizontal="center"/>
    </xf>
    <xf numFmtId="0" fontId="14" fillId="8" borderId="11" xfId="0" applyFont="1" applyFill="1" applyBorder="1" applyAlignment="1">
      <alignment horizontal="center"/>
    </xf>
    <xf numFmtId="0" fontId="16" fillId="9" borderId="4" xfId="0" applyFont="1" applyFill="1" applyBorder="1" applyAlignment="1">
      <alignment horizontal="center" vertical="center" wrapText="1"/>
    </xf>
    <xf numFmtId="0" fontId="16" fillId="2" borderId="23" xfId="0" applyFont="1" applyFill="1" applyBorder="1" applyAlignment="1">
      <alignment horizontal="center" wrapText="1"/>
    </xf>
    <xf numFmtId="0" fontId="16" fillId="2" borderId="25" xfId="0" applyFont="1" applyFill="1" applyBorder="1" applyAlignment="1">
      <alignment horizontal="center" wrapText="1"/>
    </xf>
    <xf numFmtId="0" fontId="16" fillId="2" borderId="26" xfId="0" applyFont="1" applyFill="1" applyBorder="1" applyAlignment="1">
      <alignment horizontal="center" wrapText="1"/>
    </xf>
    <xf numFmtId="0" fontId="16" fillId="0" borderId="27" xfId="0" applyFont="1" applyBorder="1" applyAlignment="1">
      <alignment horizontal="center"/>
    </xf>
    <xf numFmtId="0" fontId="16" fillId="0" borderId="18" xfId="0" applyFont="1" applyBorder="1" applyAlignment="1">
      <alignment horizontal="center"/>
    </xf>
    <xf numFmtId="0" fontId="16" fillId="0" borderId="19" xfId="0" applyFont="1" applyBorder="1" applyAlignment="1">
      <alignment horizontal="center"/>
    </xf>
    <xf numFmtId="0" fontId="15" fillId="0" borderId="33" xfId="0" applyFont="1" applyBorder="1" applyAlignment="1">
      <alignment horizontal="center" wrapText="1"/>
    </xf>
    <xf numFmtId="0" fontId="15" fillId="0" borderId="10" xfId="0" applyFont="1" applyBorder="1" applyAlignment="1">
      <alignment horizontal="center" wrapText="1"/>
    </xf>
    <xf numFmtId="0" fontId="19" fillId="9" borderId="29" xfId="0" applyFont="1" applyFill="1" applyBorder="1" applyAlignment="1">
      <alignment horizontal="center" vertical="center" wrapText="1"/>
    </xf>
    <xf numFmtId="0" fontId="19" fillId="9" borderId="10" xfId="0" applyFont="1" applyFill="1" applyBorder="1" applyAlignment="1">
      <alignment horizontal="center" vertical="center" wrapText="1"/>
    </xf>
    <xf numFmtId="0" fontId="19" fillId="9" borderId="30" xfId="0" applyFont="1" applyFill="1" applyBorder="1" applyAlignment="1">
      <alignment horizontal="center" vertical="center" wrapText="1"/>
    </xf>
    <xf numFmtId="0" fontId="15" fillId="10" borderId="47" xfId="0" applyFont="1" applyFill="1" applyBorder="1" applyAlignment="1">
      <alignment horizontal="center" vertical="center"/>
    </xf>
    <xf numFmtId="0" fontId="15" fillId="10" borderId="6" xfId="0" applyFont="1" applyFill="1" applyBorder="1" applyAlignment="1">
      <alignment horizontal="center" vertical="center"/>
    </xf>
    <xf numFmtId="0" fontId="15" fillId="10" borderId="7" xfId="0" applyFont="1" applyFill="1" applyBorder="1" applyAlignment="1">
      <alignment horizontal="center" vertical="center"/>
    </xf>
    <xf numFmtId="0" fontId="15" fillId="2" borderId="48" xfId="0" applyFont="1" applyFill="1" applyBorder="1" applyAlignment="1">
      <alignment vertical="center" wrapText="1"/>
    </xf>
    <xf numFmtId="0" fontId="15" fillId="2" borderId="47"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8" fillId="0" borderId="48"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48" xfId="0" applyFont="1" applyBorder="1" applyAlignment="1">
      <alignment vertical="center" wrapText="1"/>
    </xf>
    <xf numFmtId="0" fontId="14" fillId="8" borderId="44"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6" fillId="9" borderId="36" xfId="0" applyFont="1" applyFill="1" applyBorder="1" applyAlignment="1">
      <alignment horizontal="center" vertical="center" wrapText="1"/>
    </xf>
    <xf numFmtId="0" fontId="16" fillId="9" borderId="37" xfId="0" applyFont="1" applyFill="1" applyBorder="1" applyAlignment="1">
      <alignment horizontal="center" vertical="center" wrapText="1"/>
    </xf>
    <xf numFmtId="0" fontId="16" fillId="0" borderId="27" xfId="0" applyFont="1" applyBorder="1" applyAlignment="1">
      <alignment horizontal="center"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5" fillId="0" borderId="10" xfId="0" applyFont="1" applyBorder="1" applyAlignment="1">
      <alignment horizontal="center" vertical="center" wrapText="1"/>
    </xf>
    <xf numFmtId="0" fontId="15" fillId="10" borderId="23" xfId="0" applyFont="1" applyFill="1" applyBorder="1" applyAlignment="1">
      <alignment horizontal="center" vertical="center" wrapText="1"/>
    </xf>
    <xf numFmtId="0" fontId="15" fillId="10" borderId="24" xfId="0" applyFont="1" applyFill="1" applyBorder="1" applyAlignment="1">
      <alignment horizontal="center" vertical="center" wrapText="1"/>
    </xf>
    <xf numFmtId="0" fontId="15" fillId="2" borderId="49"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9" fillId="9" borderId="59" xfId="0" applyFont="1" applyFill="1" applyBorder="1" applyAlignment="1">
      <alignment horizontal="center" vertical="center" wrapText="1"/>
    </xf>
    <xf numFmtId="0" fontId="19" fillId="9" borderId="33" xfId="0" applyFont="1" applyFill="1" applyBorder="1" applyAlignment="1">
      <alignment horizontal="center" vertical="center" wrapText="1"/>
    </xf>
    <xf numFmtId="0" fontId="19" fillId="9" borderId="60" xfId="0" applyFont="1" applyFill="1" applyBorder="1" applyAlignment="1">
      <alignment horizontal="center" vertical="center" wrapText="1"/>
    </xf>
    <xf numFmtId="0" fontId="15" fillId="2" borderId="48" xfId="0" applyFont="1" applyFill="1" applyBorder="1" applyAlignment="1">
      <alignment horizontal="left" vertical="center" wrapText="1"/>
    </xf>
    <xf numFmtId="0" fontId="16" fillId="2" borderId="23"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7"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9" xfId="0" applyFont="1" applyFill="1" applyBorder="1" applyAlignment="1">
      <alignment horizontal="center" vertical="center"/>
    </xf>
    <xf numFmtId="0" fontId="14" fillId="8" borderId="33" xfId="0" applyFont="1" applyFill="1" applyBorder="1" applyAlignment="1">
      <alignment horizontal="center" vertical="center"/>
    </xf>
    <xf numFmtId="0" fontId="15" fillId="0" borderId="33" xfId="0" applyFont="1" applyBorder="1" applyAlignment="1">
      <alignment horizontal="center"/>
    </xf>
    <xf numFmtId="0" fontId="15" fillId="0" borderId="48" xfId="0" applyFont="1" applyBorder="1" applyAlignment="1">
      <alignment horizontal="center" vertical="center"/>
    </xf>
    <xf numFmtId="0" fontId="15" fillId="0" borderId="17" xfId="0" applyFont="1" applyBorder="1" applyAlignment="1">
      <alignment horizontal="center" vertical="center" wrapText="1"/>
    </xf>
    <xf numFmtId="0" fontId="14" fillId="8" borderId="44" xfId="0" applyFont="1" applyFill="1" applyBorder="1" applyAlignment="1">
      <alignment horizontal="center" vertical="center"/>
    </xf>
    <xf numFmtId="0" fontId="14" fillId="8" borderId="10" xfId="0" applyFont="1" applyFill="1" applyBorder="1" applyAlignment="1">
      <alignment horizontal="center" vertical="center"/>
    </xf>
    <xf numFmtId="0" fontId="14" fillId="8" borderId="11" xfId="0" applyFont="1" applyFill="1" applyBorder="1" applyAlignment="1">
      <alignment horizontal="center" vertical="center"/>
    </xf>
    <xf numFmtId="0" fontId="38" fillId="0" borderId="27" xfId="3" applyFont="1" applyBorder="1" applyAlignment="1" applyProtection="1">
      <alignment horizontal="center" vertical="center" wrapText="1"/>
      <protection locked="0"/>
    </xf>
    <xf numFmtId="0" fontId="38" fillId="0" borderId="28" xfId="3" applyFont="1" applyBorder="1" applyAlignment="1" applyProtection="1">
      <alignment horizontal="center" vertical="center" wrapText="1"/>
      <protection locked="0"/>
    </xf>
    <xf numFmtId="3" fontId="38" fillId="0" borderId="49" xfId="3" applyNumberFormat="1" applyFont="1" applyBorder="1" applyAlignment="1">
      <alignment horizontal="center" vertical="center" wrapText="1"/>
    </xf>
    <xf numFmtId="3" fontId="38" fillId="0" borderId="8" xfId="3" applyNumberFormat="1" applyFont="1" applyBorder="1" applyAlignment="1">
      <alignment horizontal="center" vertical="center" wrapText="1"/>
    </xf>
    <xf numFmtId="0" fontId="38" fillId="0" borderId="10" xfId="1" applyFont="1" applyBorder="1" applyAlignment="1">
      <alignment horizontal="center"/>
    </xf>
    <xf numFmtId="0" fontId="38" fillId="0" borderId="33" xfId="1" applyFont="1" applyBorder="1" applyAlignment="1">
      <alignment horizontal="center"/>
    </xf>
    <xf numFmtId="0" fontId="38" fillId="30" borderId="56" xfId="1" applyFont="1" applyFill="1" applyBorder="1" applyAlignment="1">
      <alignment horizontal="center" vertical="center" wrapText="1"/>
    </xf>
    <xf numFmtId="0" fontId="39" fillId="0" borderId="56" xfId="1" applyFont="1" applyBorder="1" applyAlignment="1" applyProtection="1">
      <alignment horizontal="center" vertical="center" wrapText="1"/>
      <protection locked="0"/>
    </xf>
    <xf numFmtId="0" fontId="39" fillId="0" borderId="57" xfId="1" applyFont="1" applyBorder="1" applyAlignment="1" applyProtection="1">
      <alignment horizontal="center" vertical="center" wrapText="1"/>
      <protection locked="0"/>
    </xf>
    <xf numFmtId="3" fontId="36" fillId="2" borderId="49" xfId="88" applyNumberFormat="1" applyFont="1" applyFill="1" applyBorder="1" applyAlignment="1">
      <alignment horizontal="center" vertical="center" wrapText="1"/>
    </xf>
    <xf numFmtId="0" fontId="33" fillId="0" borderId="3" xfId="0" applyFont="1" applyBorder="1" applyAlignment="1">
      <alignment horizontal="center" vertical="center" wrapText="1"/>
    </xf>
    <xf numFmtId="0" fontId="38" fillId="0" borderId="49" xfId="3" applyFont="1" applyBorder="1" applyAlignment="1" applyProtection="1">
      <alignment horizontal="center" vertical="center" wrapText="1"/>
      <protection locked="0"/>
    </xf>
    <xf numFmtId="0" fontId="38" fillId="0" borderId="3" xfId="3" applyFont="1" applyBorder="1" applyAlignment="1" applyProtection="1">
      <alignment horizontal="center" vertical="center" wrapText="1"/>
      <protection locked="0"/>
    </xf>
    <xf numFmtId="4" fontId="38" fillId="0" borderId="49" xfId="3" applyNumberFormat="1" applyFont="1" applyBorder="1" applyAlignment="1">
      <alignment horizontal="left" vertical="center" wrapText="1"/>
    </xf>
    <xf numFmtId="4" fontId="38" fillId="0" borderId="2" xfId="3" applyNumberFormat="1" applyFont="1" applyBorder="1" applyAlignment="1">
      <alignment horizontal="left" vertical="center" wrapText="1"/>
    </xf>
    <xf numFmtId="4" fontId="38" fillId="0" borderId="3" xfId="3" applyNumberFormat="1" applyFont="1" applyBorder="1" applyAlignment="1">
      <alignment horizontal="left" vertical="center" wrapText="1"/>
    </xf>
    <xf numFmtId="0" fontId="38" fillId="2" borderId="49" xfId="14" applyFont="1" applyFill="1" applyBorder="1" applyAlignment="1">
      <alignment horizontal="center" vertical="center"/>
    </xf>
    <xf numFmtId="0" fontId="0" fillId="0" borderId="3" xfId="0" applyBorder="1" applyAlignment="1">
      <alignment horizontal="center" vertical="center"/>
    </xf>
    <xf numFmtId="0" fontId="38" fillId="30" borderId="22" xfId="1" applyFont="1" applyFill="1" applyBorder="1" applyAlignment="1">
      <alignment vertical="center" wrapText="1"/>
    </xf>
    <xf numFmtId="0" fontId="38" fillId="0" borderId="53" xfId="1" applyFont="1" applyBorder="1" applyAlignment="1">
      <alignment horizontal="center" vertical="center" wrapText="1"/>
    </xf>
    <xf numFmtId="0" fontId="38" fillId="29" borderId="64" xfId="1" applyFont="1" applyFill="1" applyBorder="1" applyAlignment="1">
      <alignment horizontal="center" vertical="center" wrapText="1"/>
    </xf>
    <xf numFmtId="0" fontId="38" fillId="29" borderId="42" xfId="1" applyFont="1" applyFill="1" applyBorder="1" applyAlignment="1">
      <alignment horizontal="center" vertical="center" wrapText="1"/>
    </xf>
    <xf numFmtId="0" fontId="38" fillId="30" borderId="13" xfId="1" applyFont="1" applyFill="1" applyBorder="1" applyAlignment="1">
      <alignment horizontal="center" vertical="center" wrapText="1"/>
    </xf>
    <xf numFmtId="0" fontId="38" fillId="30" borderId="14" xfId="1" applyFont="1" applyFill="1" applyBorder="1" applyAlignment="1">
      <alignment horizontal="center" vertical="center" wrapText="1"/>
    </xf>
    <xf numFmtId="0" fontId="38" fillId="30" borderId="48" xfId="1" applyFont="1" applyFill="1" applyBorder="1" applyAlignment="1" applyProtection="1">
      <alignment horizontal="center" vertical="center" wrapText="1"/>
      <protection locked="0"/>
    </xf>
    <xf numFmtId="0" fontId="38" fillId="30" borderId="49" xfId="1" applyFont="1" applyFill="1" applyBorder="1" applyAlignment="1" applyProtection="1">
      <alignment horizontal="center" vertical="center" wrapText="1"/>
      <protection locked="0"/>
    </xf>
    <xf numFmtId="0" fontId="38" fillId="30" borderId="2" xfId="1" applyFont="1" applyFill="1" applyBorder="1" applyAlignment="1" applyProtection="1">
      <alignment horizontal="center" vertical="center" wrapText="1"/>
      <protection locked="0"/>
    </xf>
    <xf numFmtId="0" fontId="38" fillId="30" borderId="3" xfId="1" applyFont="1" applyFill="1" applyBorder="1" applyAlignment="1" applyProtection="1">
      <alignment horizontal="center" vertical="center" wrapText="1"/>
      <protection locked="0"/>
    </xf>
    <xf numFmtId="0" fontId="38" fillId="30" borderId="8" xfId="1" applyFont="1" applyFill="1" applyBorder="1" applyAlignment="1" applyProtection="1">
      <alignment horizontal="center" vertical="center" wrapText="1"/>
      <protection locked="0"/>
    </xf>
    <xf numFmtId="0" fontId="38" fillId="0" borderId="48" xfId="1" applyFont="1" applyBorder="1" applyAlignment="1">
      <alignment horizontal="center" vertical="center" wrapText="1"/>
    </xf>
    <xf numFmtId="0" fontId="38" fillId="0" borderId="49" xfId="1" applyFont="1" applyBorder="1" applyAlignment="1" applyProtection="1">
      <alignment horizontal="center" vertical="center" wrapText="1"/>
      <protection locked="0"/>
    </xf>
    <xf numFmtId="0" fontId="38" fillId="0" borderId="2" xfId="1" applyFont="1" applyBorder="1" applyAlignment="1" applyProtection="1">
      <alignment horizontal="center" vertical="center" wrapText="1"/>
      <protection locked="0"/>
    </xf>
    <xf numFmtId="0" fontId="38" fillId="0" borderId="3" xfId="1" applyFont="1" applyBorder="1" applyAlignment="1" applyProtection="1">
      <alignment horizontal="center" vertical="center" wrapText="1"/>
      <protection locked="0"/>
    </xf>
    <xf numFmtId="0" fontId="38" fillId="0" borderId="49" xfId="1" applyFont="1" applyBorder="1" applyAlignment="1">
      <alignment horizontal="center" vertical="center" wrapText="1"/>
    </xf>
    <xf numFmtId="0" fontId="38" fillId="0" borderId="3" xfId="1" applyFont="1" applyBorder="1" applyAlignment="1">
      <alignment horizontal="center" vertical="center" wrapText="1"/>
    </xf>
    <xf numFmtId="0" fontId="38" fillId="29" borderId="34" xfId="1" applyFont="1" applyFill="1" applyBorder="1" applyAlignment="1">
      <alignment horizontal="center" vertical="center" wrapText="1"/>
    </xf>
    <xf numFmtId="0" fontId="38" fillId="29" borderId="61" xfId="1" applyFont="1" applyFill="1" applyBorder="1" applyAlignment="1">
      <alignment horizontal="center" vertical="center" wrapText="1"/>
    </xf>
    <xf numFmtId="0" fontId="38" fillId="30" borderId="46" xfId="1" applyFont="1" applyFill="1" applyBorder="1" applyAlignment="1">
      <alignment vertical="center" wrapText="1"/>
    </xf>
    <xf numFmtId="0" fontId="38" fillId="30" borderId="16" xfId="1" applyFont="1" applyFill="1" applyBorder="1" applyAlignment="1">
      <alignment vertical="center" wrapText="1"/>
    </xf>
    <xf numFmtId="0" fontId="38" fillId="30" borderId="35" xfId="1" applyFont="1" applyFill="1" applyBorder="1" applyAlignment="1">
      <alignment vertical="center" wrapText="1"/>
    </xf>
    <xf numFmtId="0" fontId="38" fillId="30" borderId="38" xfId="1" applyFont="1" applyFill="1" applyBorder="1" applyAlignment="1">
      <alignment vertical="center" wrapText="1"/>
    </xf>
    <xf numFmtId="0" fontId="38" fillId="2" borderId="46" xfId="1" applyFont="1" applyFill="1" applyBorder="1" applyAlignment="1" applyProtection="1">
      <alignment horizontal="left" vertical="top" wrapText="1"/>
      <protection locked="0"/>
    </xf>
    <xf numFmtId="0" fontId="38" fillId="2" borderId="53" xfId="1" applyFont="1" applyFill="1" applyBorder="1" applyAlignment="1" applyProtection="1">
      <alignment horizontal="left" vertical="top" wrapText="1"/>
      <protection locked="0"/>
    </xf>
    <xf numFmtId="0" fontId="38" fillId="2" borderId="58" xfId="1" applyFont="1" applyFill="1" applyBorder="1" applyAlignment="1" applyProtection="1">
      <alignment horizontal="left" vertical="top" wrapText="1"/>
      <protection locked="0"/>
    </xf>
    <xf numFmtId="0" fontId="38" fillId="2" borderId="35" xfId="1" applyFont="1" applyFill="1" applyBorder="1" applyAlignment="1" applyProtection="1">
      <alignment horizontal="left" vertical="top" wrapText="1"/>
      <protection locked="0"/>
    </xf>
    <xf numFmtId="0" fontId="38" fillId="2" borderId="43" xfId="1" applyFont="1" applyFill="1" applyBorder="1" applyAlignment="1" applyProtection="1">
      <alignment horizontal="left" vertical="top" wrapText="1"/>
      <protection locked="0"/>
    </xf>
    <xf numFmtId="0" fontId="38" fillId="2" borderId="62" xfId="1" applyFont="1" applyFill="1" applyBorder="1" applyAlignment="1" applyProtection="1">
      <alignment horizontal="left" vertical="top" wrapText="1"/>
      <protection locked="0"/>
    </xf>
    <xf numFmtId="0" fontId="38" fillId="0" borderId="10" xfId="1" applyFont="1" applyBorder="1" applyAlignment="1">
      <alignment horizontal="center" vertical="center" wrapText="1"/>
    </xf>
    <xf numFmtId="0" fontId="38" fillId="30" borderId="6" xfId="1" applyFont="1" applyFill="1" applyBorder="1" applyAlignment="1">
      <alignment vertical="center" wrapText="1"/>
    </xf>
    <xf numFmtId="0" fontId="38" fillId="30" borderId="6" xfId="1" applyFont="1" applyFill="1" applyBorder="1" applyAlignment="1">
      <alignment horizontal="center" vertical="center" wrapText="1"/>
    </xf>
    <xf numFmtId="0" fontId="36" fillId="2" borderId="6" xfId="1" quotePrefix="1" applyFont="1" applyFill="1" applyBorder="1" applyAlignment="1" applyProtection="1">
      <alignment horizontal="center" vertical="center" wrapText="1"/>
      <protection locked="0"/>
    </xf>
    <xf numFmtId="0" fontId="36" fillId="2" borderId="6" xfId="1" applyFont="1" applyFill="1" applyBorder="1" applyAlignment="1" applyProtection="1">
      <alignment horizontal="center" vertical="center" wrapText="1"/>
      <protection locked="0"/>
    </xf>
    <xf numFmtId="0" fontId="38" fillId="30" borderId="23" xfId="1" applyFont="1" applyFill="1" applyBorder="1" applyAlignment="1">
      <alignment horizontal="center" vertical="center" wrapText="1"/>
    </xf>
    <xf numFmtId="0" fontId="38" fillId="30" borderId="24" xfId="1" applyFont="1" applyFill="1" applyBorder="1" applyAlignment="1">
      <alignment horizontal="center" vertical="center" wrapText="1"/>
    </xf>
    <xf numFmtId="0" fontId="36" fillId="0" borderId="23" xfId="1" applyFont="1" applyBorder="1" applyAlignment="1">
      <alignment horizontal="center" vertical="center" wrapText="1"/>
    </xf>
    <xf numFmtId="0" fontId="36" fillId="0" borderId="25" xfId="1" applyFont="1" applyBorder="1" applyAlignment="1">
      <alignment horizontal="center" vertical="center" wrapText="1"/>
    </xf>
    <xf numFmtId="0" fontId="36" fillId="0" borderId="26" xfId="1" applyFont="1" applyBorder="1" applyAlignment="1">
      <alignment horizontal="center" vertical="center" wrapText="1"/>
    </xf>
    <xf numFmtId="0" fontId="38" fillId="30" borderId="48" xfId="1" applyFont="1" applyFill="1" applyBorder="1" applyAlignment="1">
      <alignment horizontal="left" vertical="center" wrapText="1"/>
    </xf>
    <xf numFmtId="0" fontId="39" fillId="0" borderId="48" xfId="1" applyFont="1" applyBorder="1" applyAlignment="1" applyProtection="1">
      <alignment horizontal="center" vertical="center" wrapText="1"/>
      <protection locked="0"/>
    </xf>
    <xf numFmtId="0" fontId="39" fillId="0" borderId="17" xfId="1" applyFont="1" applyBorder="1" applyAlignment="1" applyProtection="1">
      <alignment horizontal="center" vertical="center" wrapText="1"/>
      <protection locked="0"/>
    </xf>
    <xf numFmtId="0" fontId="38" fillId="30" borderId="22" xfId="1" applyFont="1" applyFill="1" applyBorder="1" applyAlignment="1">
      <alignment horizontal="left" vertical="center" wrapText="1"/>
    </xf>
    <xf numFmtId="0" fontId="39" fillId="0" borderId="22" xfId="1" applyFont="1" applyBorder="1" applyAlignment="1" applyProtection="1">
      <alignment horizontal="center" vertical="center" wrapText="1"/>
      <protection locked="0"/>
    </xf>
    <xf numFmtId="0" fontId="39" fillId="0" borderId="50" xfId="1" applyFont="1" applyBorder="1" applyAlignment="1" applyProtection="1">
      <alignment horizontal="center" vertical="center" wrapText="1"/>
      <protection locked="0"/>
    </xf>
    <xf numFmtId="0" fontId="40" fillId="2" borderId="46" xfId="1" applyFont="1" applyFill="1" applyBorder="1" applyAlignment="1" applyProtection="1">
      <alignment horizontal="justify" vertical="top" wrapText="1"/>
      <protection locked="0"/>
    </xf>
    <xf numFmtId="0" fontId="41" fillId="2" borderId="53" xfId="1" applyFont="1" applyFill="1" applyBorder="1" applyAlignment="1" applyProtection="1">
      <alignment horizontal="justify" vertical="top"/>
      <protection locked="0"/>
    </xf>
    <xf numFmtId="0" fontId="41" fillId="2" borderId="58" xfId="1" applyFont="1" applyFill="1" applyBorder="1" applyAlignment="1" applyProtection="1">
      <alignment horizontal="justify" vertical="top"/>
      <protection locked="0"/>
    </xf>
    <xf numFmtId="0" fontId="41" fillId="2" borderId="35" xfId="1" applyFont="1" applyFill="1" applyBorder="1" applyAlignment="1" applyProtection="1">
      <alignment horizontal="justify" vertical="top"/>
      <protection locked="0"/>
    </xf>
    <xf numFmtId="0" fontId="41" fillId="2" borderId="43" xfId="1" applyFont="1" applyFill="1" applyBorder="1" applyAlignment="1" applyProtection="1">
      <alignment horizontal="justify" vertical="top"/>
      <protection locked="0"/>
    </xf>
    <xf numFmtId="0" fontId="41" fillId="2" borderId="62" xfId="1" applyFont="1" applyFill="1" applyBorder="1" applyAlignment="1" applyProtection="1">
      <alignment horizontal="justify" vertical="top"/>
      <protection locked="0"/>
    </xf>
    <xf numFmtId="0" fontId="38" fillId="30" borderId="46" xfId="1" applyFont="1" applyFill="1" applyBorder="1" applyAlignment="1">
      <alignment horizontal="center" vertical="center" wrapText="1"/>
    </xf>
    <xf numFmtId="0" fontId="38" fillId="30" borderId="16" xfId="1" applyFont="1" applyFill="1" applyBorder="1" applyAlignment="1">
      <alignment horizontal="center" vertical="center" wrapText="1"/>
    </xf>
    <xf numFmtId="0" fontId="38" fillId="30" borderId="35" xfId="1" applyFont="1" applyFill="1" applyBorder="1" applyAlignment="1">
      <alignment horizontal="center" vertical="center" wrapText="1"/>
    </xf>
    <xf numFmtId="0" fontId="38" fillId="30" borderId="38" xfId="1" applyFont="1" applyFill="1" applyBorder="1" applyAlignment="1">
      <alignment horizontal="center" vertical="center" wrapText="1"/>
    </xf>
    <xf numFmtId="0" fontId="38" fillId="30" borderId="48" xfId="1" applyFont="1" applyFill="1" applyBorder="1" applyAlignment="1">
      <alignment vertical="center" wrapText="1"/>
    </xf>
    <xf numFmtId="0" fontId="39" fillId="2" borderId="48" xfId="1" applyFont="1" applyFill="1" applyBorder="1" applyAlignment="1" applyProtection="1">
      <alignment horizontal="center" vertical="center" wrapText="1"/>
      <protection locked="0"/>
    </xf>
    <xf numFmtId="0" fontId="39" fillId="2" borderId="17" xfId="1" applyFont="1" applyFill="1" applyBorder="1" applyAlignment="1" applyProtection="1">
      <alignment horizontal="center" vertical="center" wrapText="1"/>
      <protection locked="0"/>
    </xf>
    <xf numFmtId="0" fontId="38" fillId="30" borderId="13" xfId="1" applyFont="1" applyFill="1" applyBorder="1" applyAlignment="1">
      <alignment horizontal="left" vertical="center" wrapText="1"/>
    </xf>
    <xf numFmtId="0" fontId="39" fillId="0" borderId="13" xfId="1" applyFont="1" applyBorder="1" applyAlignment="1" applyProtection="1">
      <alignment horizontal="center" vertical="center" wrapText="1"/>
      <protection locked="0"/>
    </xf>
    <xf numFmtId="0" fontId="39" fillId="0" borderId="14" xfId="1" applyFont="1" applyBorder="1" applyAlignment="1" applyProtection="1">
      <alignment horizontal="center" vertical="center" wrapText="1"/>
      <protection locked="0"/>
    </xf>
    <xf numFmtId="0" fontId="38" fillId="2" borderId="49" xfId="1" applyFont="1" applyFill="1" applyBorder="1" applyAlignment="1" applyProtection="1">
      <alignment horizontal="left" vertical="center" wrapText="1"/>
      <protection locked="0"/>
    </xf>
    <xf numFmtId="0" fontId="38" fillId="2" borderId="2" xfId="1" applyFont="1" applyFill="1" applyBorder="1" applyAlignment="1" applyProtection="1">
      <alignment horizontal="left" vertical="center" wrapText="1"/>
      <protection locked="0"/>
    </xf>
    <xf numFmtId="0" fontId="38" fillId="2" borderId="8" xfId="1" applyFont="1" applyFill="1" applyBorder="1" applyAlignment="1" applyProtection="1">
      <alignment horizontal="left" vertical="center" wrapText="1"/>
      <protection locked="0"/>
    </xf>
    <xf numFmtId="0" fontId="38" fillId="0" borderId="22" xfId="1" applyFont="1" applyBorder="1" applyAlignment="1" applyProtection="1">
      <alignment horizontal="left" vertical="top" wrapText="1"/>
      <protection locked="0"/>
    </xf>
    <xf numFmtId="0" fontId="38" fillId="0" borderId="50" xfId="1" applyFont="1" applyBorder="1" applyAlignment="1" applyProtection="1">
      <alignment horizontal="left" vertical="top" wrapText="1"/>
      <protection locked="0"/>
    </xf>
    <xf numFmtId="0" fontId="38" fillId="30" borderId="47" xfId="1" applyFont="1" applyFill="1" applyBorder="1" applyAlignment="1" applyProtection="1">
      <alignment horizontal="center" vertical="center" wrapText="1"/>
      <protection locked="0"/>
    </xf>
    <xf numFmtId="0" fontId="38" fillId="30" borderId="20" xfId="1" applyFont="1" applyFill="1" applyBorder="1" applyAlignment="1" applyProtection="1">
      <alignment horizontal="center" vertical="center" wrapText="1"/>
      <protection locked="0"/>
    </xf>
    <xf numFmtId="0" fontId="36" fillId="2" borderId="49" xfId="3" applyFont="1" applyFill="1" applyBorder="1" applyAlignment="1">
      <alignment horizontal="center" vertical="center" wrapText="1"/>
    </xf>
    <xf numFmtId="0" fontId="38" fillId="29" borderId="12" xfId="1" applyFont="1" applyFill="1" applyBorder="1" applyAlignment="1">
      <alignment horizontal="center" vertical="center" wrapText="1"/>
    </xf>
    <xf numFmtId="0" fontId="38" fillId="29" borderId="15" xfId="1" applyFont="1" applyFill="1" applyBorder="1" applyAlignment="1">
      <alignment horizontal="center" vertical="center" wrapText="1"/>
    </xf>
    <xf numFmtId="0" fontId="36" fillId="30" borderId="13" xfId="1" applyFont="1" applyFill="1" applyBorder="1" applyAlignment="1">
      <alignment horizontal="center" wrapText="1"/>
    </xf>
    <xf numFmtId="0" fontId="36" fillId="30" borderId="14" xfId="1" applyFont="1" applyFill="1" applyBorder="1" applyAlignment="1">
      <alignment horizontal="center" wrapText="1"/>
    </xf>
    <xf numFmtId="0" fontId="38" fillId="30" borderId="46" xfId="1" applyFont="1" applyFill="1" applyBorder="1" applyAlignment="1" applyProtection="1">
      <alignment horizontal="center" vertical="center" wrapText="1"/>
      <protection locked="0"/>
    </xf>
    <xf numFmtId="0" fontId="38" fillId="30" borderId="16" xfId="1" applyFont="1" applyFill="1" applyBorder="1" applyAlignment="1" applyProtection="1">
      <alignment horizontal="center" vertical="center" wrapText="1"/>
      <protection locked="0"/>
    </xf>
    <xf numFmtId="0" fontId="0" fillId="0" borderId="35" xfId="0" applyBorder="1" applyAlignment="1">
      <alignment horizontal="center" vertical="center" wrapText="1"/>
    </xf>
    <xf numFmtId="0" fontId="0" fillId="0" borderId="38" xfId="0" applyBorder="1" applyAlignment="1">
      <alignment horizontal="center" vertical="center" wrapText="1"/>
    </xf>
    <xf numFmtId="4" fontId="38" fillId="2" borderId="49" xfId="145" applyNumberFormat="1" applyFont="1" applyFill="1" applyBorder="1" applyAlignment="1">
      <alignment horizontal="left" vertical="center" wrapText="1"/>
    </xf>
    <xf numFmtId="4" fontId="38" fillId="2" borderId="2" xfId="145" applyNumberFormat="1" applyFont="1" applyFill="1" applyBorder="1" applyAlignment="1">
      <alignment horizontal="left" vertical="center" wrapText="1"/>
    </xf>
    <xf numFmtId="4" fontId="38" fillId="2" borderId="3" xfId="145" applyNumberFormat="1" applyFont="1" applyFill="1" applyBorder="1" applyAlignment="1">
      <alignment horizontal="left" vertical="center" wrapText="1"/>
    </xf>
    <xf numFmtId="164" fontId="38" fillId="0" borderId="49" xfId="18" applyFont="1" applyBorder="1" applyAlignment="1" applyProtection="1">
      <alignment horizontal="center" vertical="center" wrapText="1"/>
      <protection locked="0"/>
    </xf>
    <xf numFmtId="164" fontId="38" fillId="0" borderId="8" xfId="18" applyFont="1" applyBorder="1" applyAlignment="1" applyProtection="1">
      <alignment horizontal="center" vertical="center" wrapText="1"/>
      <protection locked="0"/>
    </xf>
    <xf numFmtId="3" fontId="36" fillId="2" borderId="49" xfId="3" applyNumberFormat="1" applyFont="1" applyFill="1" applyBorder="1" applyAlignment="1">
      <alignment horizontal="center" vertical="center" wrapText="1"/>
    </xf>
    <xf numFmtId="0" fontId="33" fillId="0" borderId="3" xfId="0" applyFont="1" applyBorder="1" applyAlignment="1">
      <alignment horizontal="center" vertical="center"/>
    </xf>
    <xf numFmtId="4" fontId="38" fillId="0" borderId="27" xfId="3" applyNumberFormat="1" applyFont="1" applyBorder="1" applyAlignment="1">
      <alignment horizontal="left" vertical="center" wrapText="1"/>
    </xf>
    <xf numFmtId="4" fontId="38" fillId="0" borderId="18" xfId="3" applyNumberFormat="1" applyFont="1" applyBorder="1" applyAlignment="1">
      <alignment horizontal="left" vertical="center" wrapText="1"/>
    </xf>
    <xf numFmtId="4" fontId="38" fillId="0" borderId="28" xfId="3" applyNumberFormat="1" applyFont="1" applyBorder="1" applyAlignment="1">
      <alignment horizontal="left" vertical="center" wrapText="1"/>
    </xf>
    <xf numFmtId="0" fontId="38" fillId="0" borderId="8" xfId="3" applyFont="1" applyBorder="1" applyAlignment="1" applyProtection="1">
      <alignment horizontal="center" vertical="center" wrapText="1"/>
      <protection locked="0"/>
    </xf>
    <xf numFmtId="0" fontId="38" fillId="2" borderId="49" xfId="14" applyFont="1" applyFill="1" applyBorder="1" applyAlignment="1">
      <alignment horizontal="center" vertical="center" wrapText="1"/>
    </xf>
    <xf numFmtId="0" fontId="0" fillId="0" borderId="3" xfId="0" applyBorder="1" applyAlignment="1">
      <alignment horizontal="center" vertical="center" wrapText="1"/>
    </xf>
    <xf numFmtId="0" fontId="38" fillId="30" borderId="41" xfId="1" applyFont="1" applyFill="1" applyBorder="1" applyAlignment="1" applyProtection="1">
      <alignment horizontal="center" vertical="center" wrapText="1"/>
      <protection locked="0"/>
    </xf>
    <xf numFmtId="0" fontId="38" fillId="30" borderId="0" xfId="1" applyFont="1" applyFill="1" applyAlignment="1" applyProtection="1">
      <alignment horizontal="center" vertical="center" wrapText="1"/>
      <protection locked="0"/>
    </xf>
    <xf numFmtId="0" fontId="38" fillId="30" borderId="42" xfId="1" applyFont="1" applyFill="1" applyBorder="1" applyAlignment="1" applyProtection="1">
      <alignment horizontal="center" vertical="center" wrapText="1"/>
      <protection locked="0"/>
    </xf>
    <xf numFmtId="0" fontId="40" fillId="2" borderId="23" xfId="1" applyFont="1" applyFill="1" applyBorder="1" applyAlignment="1" applyProtection="1">
      <alignment horizontal="justify" vertical="top" wrapText="1"/>
      <protection locked="0"/>
    </xf>
    <xf numFmtId="0" fontId="41" fillId="2" borderId="25" xfId="1" applyFont="1" applyFill="1" applyBorder="1" applyAlignment="1" applyProtection="1">
      <alignment horizontal="justify" vertical="top" wrapText="1"/>
      <protection locked="0"/>
    </xf>
    <xf numFmtId="0" fontId="41" fillId="2" borderId="26" xfId="1" applyFont="1" applyFill="1" applyBorder="1" applyAlignment="1" applyProtection="1">
      <alignment horizontal="justify" vertical="top" wrapText="1"/>
      <protection locked="0"/>
    </xf>
    <xf numFmtId="0" fontId="38" fillId="30" borderId="13" xfId="1" applyFont="1" applyFill="1" applyBorder="1" applyAlignment="1">
      <alignment vertical="center" wrapText="1"/>
    </xf>
    <xf numFmtId="0" fontId="38" fillId="30" borderId="53" xfId="1" applyFont="1" applyFill="1" applyBorder="1" applyAlignment="1" applyProtection="1">
      <alignment horizontal="center" vertical="center" wrapText="1"/>
      <protection locked="0"/>
    </xf>
    <xf numFmtId="164" fontId="38" fillId="2" borderId="49" xfId="18" applyFont="1" applyFill="1" applyBorder="1" applyAlignment="1" applyProtection="1">
      <alignment horizontal="center" vertical="center" wrapText="1"/>
      <protection locked="0"/>
    </xf>
    <xf numFmtId="164" fontId="38" fillId="2" borderId="8" xfId="18" applyFont="1" applyFill="1" applyBorder="1" applyAlignment="1" applyProtection="1">
      <alignment horizontal="center" vertical="center" wrapText="1"/>
      <protection locked="0"/>
    </xf>
    <xf numFmtId="164" fontId="38" fillId="2" borderId="48" xfId="18" applyFont="1" applyFill="1" applyBorder="1" applyAlignment="1" applyProtection="1">
      <alignment horizontal="center" vertical="center" wrapText="1"/>
      <protection locked="0"/>
    </xf>
    <xf numFmtId="164" fontId="38" fillId="2" borderId="17" xfId="18" applyFont="1" applyFill="1" applyBorder="1" applyAlignment="1" applyProtection="1">
      <alignment horizontal="center" vertical="center" wrapText="1"/>
      <protection locked="0"/>
    </xf>
    <xf numFmtId="0" fontId="38" fillId="30" borderId="27" xfId="1" applyFont="1" applyFill="1" applyBorder="1" applyAlignment="1">
      <alignment horizontal="left" vertical="center" wrapText="1"/>
    </xf>
    <xf numFmtId="0" fontId="38" fillId="30" borderId="28" xfId="1" applyFont="1" applyFill="1" applyBorder="1" applyAlignment="1">
      <alignment horizontal="left" vertical="center" wrapText="1"/>
    </xf>
    <xf numFmtId="0" fontId="36" fillId="2" borderId="22" xfId="1" applyFont="1" applyFill="1" applyBorder="1" applyAlignment="1" applyProtection="1">
      <alignment horizontal="center" vertical="center" wrapText="1"/>
      <protection locked="0"/>
    </xf>
    <xf numFmtId="0" fontId="36" fillId="2" borderId="50" xfId="1" applyFont="1" applyFill="1" applyBorder="1" applyAlignment="1" applyProtection="1">
      <alignment horizontal="center" vertical="center" wrapText="1"/>
      <protection locked="0"/>
    </xf>
    <xf numFmtId="0" fontId="38" fillId="30" borderId="12" xfId="1" applyFont="1" applyFill="1" applyBorder="1" applyAlignment="1">
      <alignment horizontal="center" vertical="center" wrapText="1"/>
    </xf>
    <xf numFmtId="0" fontId="38" fillId="0" borderId="30" xfId="1" applyFont="1" applyBorder="1" applyAlignment="1">
      <alignment horizontal="center"/>
    </xf>
    <xf numFmtId="0" fontId="38" fillId="0" borderId="56" xfId="1" applyFont="1" applyBorder="1" applyAlignment="1">
      <alignment horizontal="center"/>
    </xf>
    <xf numFmtId="0" fontId="38" fillId="0" borderId="29" xfId="1" applyFont="1" applyBorder="1" applyAlignment="1">
      <alignment horizontal="center"/>
    </xf>
    <xf numFmtId="0" fontId="36" fillId="29" borderId="12" xfId="1" applyFont="1" applyFill="1" applyBorder="1" applyAlignment="1">
      <alignment horizontal="center" vertical="center" wrapText="1"/>
    </xf>
    <xf numFmtId="0" fontId="36" fillId="29" borderId="13" xfId="1" applyFont="1" applyFill="1" applyBorder="1" applyAlignment="1">
      <alignment horizontal="center" vertical="center" wrapText="1"/>
    </xf>
    <xf numFmtId="0" fontId="36" fillId="29" borderId="14" xfId="1" applyFont="1" applyFill="1" applyBorder="1" applyAlignment="1">
      <alignment horizontal="center" vertical="center" wrapText="1"/>
    </xf>
    <xf numFmtId="0" fontId="38" fillId="0" borderId="48" xfId="1" applyFont="1" applyBorder="1" applyAlignment="1">
      <alignment vertical="center" wrapText="1"/>
    </xf>
    <xf numFmtId="0" fontId="38" fillId="0" borderId="17" xfId="1" applyFont="1" applyBorder="1" applyAlignment="1">
      <alignment vertical="center" wrapText="1"/>
    </xf>
    <xf numFmtId="0" fontId="38" fillId="0" borderId="48" xfId="19" applyFont="1" applyBorder="1" applyAlignment="1">
      <alignment horizontal="center" vertical="center" wrapText="1"/>
    </xf>
    <xf numFmtId="0" fontId="38" fillId="0" borderId="17" xfId="19" applyFont="1" applyBorder="1" applyAlignment="1">
      <alignment horizontal="center" vertical="center" wrapText="1"/>
    </xf>
    <xf numFmtId="0" fontId="38" fillId="0" borderId="17" xfId="1" applyFont="1" applyBorder="1" applyAlignment="1">
      <alignment horizontal="center" vertical="center" wrapText="1"/>
    </xf>
    <xf numFmtId="0" fontId="38" fillId="2" borderId="48" xfId="1" applyFont="1" applyFill="1" applyBorder="1" applyAlignment="1">
      <alignment horizontal="center" vertical="center" wrapText="1"/>
    </xf>
    <xf numFmtId="0" fontId="38" fillId="2" borderId="17" xfId="1" applyFont="1" applyFill="1" applyBorder="1" applyAlignment="1">
      <alignment horizontal="center" vertical="center" wrapText="1"/>
    </xf>
    <xf numFmtId="0" fontId="38" fillId="0" borderId="48" xfId="9" applyFont="1" applyBorder="1" applyAlignment="1">
      <alignment horizontal="center" vertical="center" wrapText="1"/>
    </xf>
    <xf numFmtId="0" fontId="38" fillId="0" borderId="17" xfId="9" applyFont="1" applyBorder="1" applyAlignment="1">
      <alignment horizontal="center" vertical="center" wrapText="1"/>
    </xf>
    <xf numFmtId="0" fontId="36" fillId="31" borderId="12" xfId="1" applyFont="1" applyFill="1" applyBorder="1" applyAlignment="1">
      <alignment horizontal="center" vertical="center" wrapText="1"/>
    </xf>
    <xf numFmtId="0" fontId="36" fillId="31" borderId="13" xfId="1" applyFont="1" applyFill="1" applyBorder="1" applyAlignment="1">
      <alignment horizontal="center" vertical="center" wrapText="1"/>
    </xf>
    <xf numFmtId="0" fontId="36" fillId="31" borderId="14" xfId="1" applyFont="1" applyFill="1" applyBorder="1" applyAlignment="1">
      <alignment horizontal="center" vertical="center" wrapText="1"/>
    </xf>
    <xf numFmtId="0" fontId="38" fillId="30" borderId="18" xfId="1" applyFont="1" applyFill="1" applyBorder="1" applyAlignment="1">
      <alignment horizontal="center" vertical="center" wrapText="1"/>
    </xf>
    <xf numFmtId="0" fontId="38" fillId="30" borderId="28" xfId="1" applyFont="1" applyFill="1" applyBorder="1" applyAlignment="1">
      <alignment horizontal="center" vertical="center" wrapText="1"/>
    </xf>
    <xf numFmtId="0" fontId="36" fillId="0" borderId="22" xfId="1" applyFont="1" applyBorder="1" applyAlignment="1">
      <alignment horizontal="center" vertical="center"/>
    </xf>
    <xf numFmtId="0" fontId="36" fillId="0" borderId="50" xfId="1" applyFont="1" applyBorder="1" applyAlignment="1">
      <alignment horizontal="center" vertical="center"/>
    </xf>
    <xf numFmtId="0" fontId="38" fillId="29" borderId="13" xfId="1" applyFont="1" applyFill="1" applyBorder="1"/>
    <xf numFmtId="0" fontId="38" fillId="29" borderId="14" xfId="1" applyFont="1" applyFill="1" applyBorder="1"/>
    <xf numFmtId="0" fontId="36" fillId="2" borderId="48" xfId="1" applyFont="1" applyFill="1" applyBorder="1" applyAlignment="1">
      <alignment horizontal="center" vertical="center" wrapText="1"/>
    </xf>
    <xf numFmtId="0" fontId="36" fillId="2" borderId="17" xfId="1" applyFont="1" applyFill="1" applyBorder="1" applyAlignment="1">
      <alignment horizontal="center" vertical="center" wrapText="1"/>
    </xf>
    <xf numFmtId="0" fontId="38" fillId="0" borderId="2" xfId="1" applyFont="1" applyBorder="1" applyAlignment="1">
      <alignment horizontal="center" vertical="center" wrapText="1"/>
    </xf>
    <xf numFmtId="0" fontId="38" fillId="0" borderId="8" xfId="1" applyFont="1" applyBorder="1" applyAlignment="1">
      <alignment horizontal="center" vertical="center" wrapText="1"/>
    </xf>
    <xf numFmtId="0" fontId="15" fillId="2" borderId="0" xfId="0" applyFont="1" applyFill="1" applyAlignment="1">
      <alignment horizontal="center" vertical="center" wrapText="1"/>
    </xf>
    <xf numFmtId="0" fontId="15" fillId="0" borderId="0" xfId="0" applyFont="1" applyAlignment="1">
      <alignment vertical="center" wrapText="1"/>
    </xf>
    <xf numFmtId="0" fontId="15" fillId="0" borderId="43" xfId="0" applyFont="1" applyBorder="1" applyAlignment="1">
      <alignment vertical="center" wrapText="1"/>
    </xf>
    <xf numFmtId="0" fontId="14" fillId="16" borderId="12" xfId="0" applyFont="1" applyFill="1" applyBorder="1" applyAlignment="1">
      <alignment horizontal="center" vertical="center" wrapText="1"/>
    </xf>
    <xf numFmtId="0" fontId="14" fillId="16" borderId="13" xfId="0" applyFont="1" applyFill="1" applyBorder="1" applyAlignment="1">
      <alignment horizontal="center" vertical="center" wrapText="1"/>
    </xf>
    <xf numFmtId="0" fontId="14" fillId="16" borderId="23" xfId="0" applyFont="1" applyFill="1" applyBorder="1" applyAlignment="1">
      <alignment horizontal="center" vertical="center" wrapText="1"/>
    </xf>
    <xf numFmtId="0" fontId="14" fillId="16" borderId="14" xfId="0" applyFont="1" applyFill="1" applyBorder="1" applyAlignment="1">
      <alignment horizontal="center" vertical="center" wrapText="1"/>
    </xf>
    <xf numFmtId="0" fontId="16" fillId="17" borderId="15" xfId="0" applyFont="1" applyFill="1" applyBorder="1" applyAlignment="1">
      <alignment horizontal="center" vertical="center" wrapText="1"/>
    </xf>
    <xf numFmtId="0" fontId="16" fillId="17" borderId="34" xfId="0" applyFont="1" applyFill="1" applyBorder="1" applyAlignment="1">
      <alignment horizontal="center" vertical="center" wrapText="1"/>
    </xf>
    <xf numFmtId="0" fontId="16" fillId="17" borderId="45" xfId="0" applyFont="1" applyFill="1" applyBorder="1" applyAlignment="1">
      <alignment horizontal="center" vertical="center" wrapText="1"/>
    </xf>
    <xf numFmtId="0" fontId="16" fillId="17" borderId="6" xfId="0" applyFont="1" applyFill="1" applyBorder="1" applyAlignment="1">
      <alignment horizontal="center" vertical="center" wrapText="1"/>
    </xf>
    <xf numFmtId="0" fontId="16" fillId="17" borderId="46" xfId="0" applyFont="1" applyFill="1" applyBorder="1" applyAlignment="1">
      <alignment horizontal="center" vertical="center" wrapText="1"/>
    </xf>
    <xf numFmtId="0" fontId="16" fillId="17" borderId="16" xfId="0" applyFont="1" applyFill="1" applyBorder="1" applyAlignment="1">
      <alignment horizontal="center" vertical="center" wrapText="1"/>
    </xf>
    <xf numFmtId="0" fontId="16" fillId="17" borderId="41" xfId="0" applyFont="1" applyFill="1" applyBorder="1" applyAlignment="1">
      <alignment horizontal="center" vertical="center" wrapText="1"/>
    </xf>
    <xf numFmtId="0" fontId="16" fillId="17" borderId="42" xfId="0" applyFont="1" applyFill="1" applyBorder="1" applyAlignment="1">
      <alignment horizontal="center" vertical="center" wrapText="1"/>
    </xf>
    <xf numFmtId="0" fontId="16" fillId="17" borderId="4" xfId="0" applyFont="1" applyFill="1" applyBorder="1" applyAlignment="1">
      <alignment horizontal="center" vertical="center" wrapText="1"/>
    </xf>
    <xf numFmtId="0" fontId="16" fillId="17" borderId="17" xfId="0" applyFont="1" applyFill="1" applyBorder="1" applyAlignment="1">
      <alignment horizontal="center" vertical="center" wrapText="1"/>
    </xf>
    <xf numFmtId="0" fontId="26" fillId="7" borderId="48" xfId="0" applyFont="1" applyFill="1" applyBorder="1" applyAlignment="1">
      <alignment horizontal="center" vertical="center" wrapText="1"/>
    </xf>
    <xf numFmtId="0" fontId="26" fillId="6" borderId="43" xfId="0" applyFont="1" applyFill="1" applyBorder="1" applyAlignment="1">
      <alignment horizontal="center" vertical="center"/>
    </xf>
    <xf numFmtId="14" fontId="15" fillId="0" borderId="49" xfId="0" applyNumberFormat="1" applyFont="1" applyBorder="1" applyAlignment="1">
      <alignment horizontal="center" vertical="center"/>
    </xf>
    <xf numFmtId="0" fontId="16" fillId="32" borderId="48" xfId="0" applyFont="1" applyFill="1" applyBorder="1" applyAlignment="1">
      <alignment horizontal="center"/>
    </xf>
  </cellXfs>
  <cellStyles count="146">
    <cellStyle name="20% — akcent 2" xfId="145" builtinId="34"/>
    <cellStyle name="20% — akcent 2 2" xfId="94" xr:uid="{00000000-0005-0000-0000-000000000000}"/>
    <cellStyle name="20% — akcent 2 3" xfId="100" xr:uid="{00000000-0005-0000-0000-000001000000}"/>
    <cellStyle name="20% — akcent 2 4" xfId="140" xr:uid="{00000000-0005-0000-0000-000002000000}"/>
    <cellStyle name="20% — akcent 3 2" xfId="91" xr:uid="{00000000-0005-0000-0000-000004000000}"/>
    <cellStyle name="20% — akcent 3 3" xfId="136" xr:uid="{00000000-0005-0000-0000-000005000000}"/>
    <cellStyle name="20% - akcent 3 8" xfId="123" xr:uid="{00000000-0005-0000-0000-000006000000}"/>
    <cellStyle name="Akcent 3 2" xfId="135" xr:uid="{00000000-0005-0000-0000-000007000000}"/>
    <cellStyle name="Dziesiętny 2" xfId="18" xr:uid="{00000000-0005-0000-0000-000009000000}"/>
    <cellStyle name="Dziesiętny 2 2" xfId="30" xr:uid="{00000000-0005-0000-0000-00000A000000}"/>
    <cellStyle name="Dziesiętny 2 2 2" xfId="33" xr:uid="{00000000-0005-0000-0000-00000B000000}"/>
    <cellStyle name="Dziesiętny 2 2 2 2" xfId="50" xr:uid="{00000000-0005-0000-0000-00000C000000}"/>
    <cellStyle name="Dziesiętny 2 2 2 3" xfId="93" xr:uid="{00000000-0005-0000-0000-00000D000000}"/>
    <cellStyle name="Dziesiętny 2 2 3" xfId="75" xr:uid="{00000000-0005-0000-0000-00000E000000}"/>
    <cellStyle name="Dziesiętny 2 2 4" xfId="47" xr:uid="{00000000-0005-0000-0000-00000F000000}"/>
    <cellStyle name="Dziesiętny 2 3" xfId="32" xr:uid="{00000000-0005-0000-0000-000010000000}"/>
    <cellStyle name="Dziesiętny 2 3 2" xfId="49" xr:uid="{00000000-0005-0000-0000-000011000000}"/>
    <cellStyle name="Dziesiętny 2 4" xfId="40" xr:uid="{00000000-0005-0000-0000-000012000000}"/>
    <cellStyle name="Dziesiętny 2 4 2" xfId="86" xr:uid="{00000000-0005-0000-0000-000013000000}"/>
    <cellStyle name="Dziesiętny 2 5" xfId="87" xr:uid="{00000000-0005-0000-0000-000014000000}"/>
    <cellStyle name="Dziesiętny 2 6" xfId="45" xr:uid="{00000000-0005-0000-0000-000015000000}"/>
    <cellStyle name="Dziesiętny 3" xfId="27" xr:uid="{00000000-0005-0000-0000-000016000000}"/>
    <cellStyle name="Dziesiętny 3 2" xfId="74" xr:uid="{00000000-0005-0000-0000-000017000000}"/>
    <cellStyle name="Dziesiętny 3 3" xfId="46" xr:uid="{00000000-0005-0000-0000-000018000000}"/>
    <cellStyle name="Dziesiętny 4" xfId="31" xr:uid="{00000000-0005-0000-0000-000019000000}"/>
    <cellStyle name="Dziesiętny 4 2" xfId="48" xr:uid="{00000000-0005-0000-0000-00001A000000}"/>
    <cellStyle name="Dziesiętny 5" xfId="36" xr:uid="{00000000-0005-0000-0000-00001B000000}"/>
    <cellStyle name="Dziesiętny 6" xfId="44" xr:uid="{00000000-0005-0000-0000-00001C000000}"/>
    <cellStyle name="Dziesiętny 7" xfId="107" xr:uid="{00000000-0005-0000-0000-00001D000000}"/>
    <cellStyle name="Excel Built-in 20% - Accent2" xfId="115" xr:uid="{00000000-0005-0000-0000-00001E000000}"/>
    <cellStyle name="Excel Built-in 20% - Accent3" xfId="114" xr:uid="{00000000-0005-0000-0000-00001F000000}"/>
    <cellStyle name="Excel Built-in Accent3" xfId="113" xr:uid="{00000000-0005-0000-0000-000020000000}"/>
    <cellStyle name="Excel Built-in Explanatory Text" xfId="111" xr:uid="{00000000-0005-0000-0000-000021000000}"/>
    <cellStyle name="Excel Built-in Explanatory Text 1" xfId="105" xr:uid="{00000000-0005-0000-0000-000022000000}"/>
    <cellStyle name="Excel Built-in Percent" xfId="112" xr:uid="{00000000-0005-0000-0000-000023000000}"/>
    <cellStyle name="Normalny" xfId="0" builtinId="0"/>
    <cellStyle name="Normalny 2" xfId="1" xr:uid="{00000000-0005-0000-0000-000025000000}"/>
    <cellStyle name="Normalny 2 10" xfId="19" xr:uid="{00000000-0005-0000-0000-000026000000}"/>
    <cellStyle name="Normalny 2 10 2" xfId="72" xr:uid="{00000000-0005-0000-0000-000027000000}"/>
    <cellStyle name="Normalny 2 10 3" xfId="58" xr:uid="{00000000-0005-0000-0000-000028000000}"/>
    <cellStyle name="Normalny 2 10 4" xfId="65" xr:uid="{00000000-0005-0000-0000-000029000000}"/>
    <cellStyle name="Normalny 2 10 5" xfId="51" xr:uid="{00000000-0005-0000-0000-00002A000000}"/>
    <cellStyle name="Normalny 2 10 6" xfId="80" xr:uid="{00000000-0005-0000-0000-00002B000000}"/>
    <cellStyle name="Normalny 2 10 7" xfId="96" xr:uid="{00000000-0005-0000-0000-00002C000000}"/>
    <cellStyle name="Normalny 2 10 8" xfId="137" xr:uid="{00000000-0005-0000-0000-00002D000000}"/>
    <cellStyle name="Normalny 2 11" xfId="22" xr:uid="{00000000-0005-0000-0000-00002E000000}"/>
    <cellStyle name="Normalny 2 12" xfId="63" xr:uid="{00000000-0005-0000-0000-00002F000000}"/>
    <cellStyle name="Normalny 2 13" xfId="42" xr:uid="{00000000-0005-0000-0000-000030000000}"/>
    <cellStyle name="Normalny 2 14" xfId="126" xr:uid="{00000000-0005-0000-0000-000031000000}"/>
    <cellStyle name="Normalny 2 15" xfId="127" xr:uid="{00000000-0005-0000-0000-000032000000}"/>
    <cellStyle name="Normalny 2 16" xfId="128" xr:uid="{00000000-0005-0000-0000-000033000000}"/>
    <cellStyle name="Normalny 2 17" xfId="129" xr:uid="{00000000-0005-0000-0000-000034000000}"/>
    <cellStyle name="Normalny 2 18" xfId="130" xr:uid="{00000000-0005-0000-0000-000035000000}"/>
    <cellStyle name="Normalny 2 19" xfId="131" xr:uid="{00000000-0005-0000-0000-000036000000}"/>
    <cellStyle name="Normalny 2 2" xfId="21" xr:uid="{00000000-0005-0000-0000-000037000000}"/>
    <cellStyle name="Normalny 2 20" xfId="132" xr:uid="{00000000-0005-0000-0000-000038000000}"/>
    <cellStyle name="Normalny 2 21" xfId="133" xr:uid="{00000000-0005-0000-0000-000039000000}"/>
    <cellStyle name="Normalny 2 22" xfId="134" xr:uid="{00000000-0005-0000-0000-00003A000000}"/>
    <cellStyle name="Normalny 2 23" xfId="124" xr:uid="{00000000-0005-0000-0000-00003B000000}"/>
    <cellStyle name="Normalny 2 25" xfId="116" xr:uid="{00000000-0005-0000-0000-00003C000000}"/>
    <cellStyle name="Normalny 2 26" xfId="117" xr:uid="{00000000-0005-0000-0000-00003D000000}"/>
    <cellStyle name="Normalny 2 27" xfId="119" xr:uid="{00000000-0005-0000-0000-00003E000000}"/>
    <cellStyle name="Normalny 2 28" xfId="121" xr:uid="{00000000-0005-0000-0000-00003F000000}"/>
    <cellStyle name="Normalny 2 29" xfId="122" xr:uid="{00000000-0005-0000-0000-000040000000}"/>
    <cellStyle name="Normalny 2 3" xfId="16" xr:uid="{00000000-0005-0000-0000-000041000000}"/>
    <cellStyle name="Normalny 2 32" xfId="118" xr:uid="{00000000-0005-0000-0000-000042000000}"/>
    <cellStyle name="Normalny 2 33" xfId="120" xr:uid="{00000000-0005-0000-0000-000043000000}"/>
    <cellStyle name="Normalny 2 37" xfId="125" xr:uid="{00000000-0005-0000-0000-000044000000}"/>
    <cellStyle name="Normalny 2 4" xfId="8" xr:uid="{00000000-0005-0000-0000-000045000000}"/>
    <cellStyle name="Normalny 2 4 2" xfId="15" xr:uid="{00000000-0005-0000-0000-000046000000}"/>
    <cellStyle name="Normalny 2 4 3" xfId="3" xr:uid="{00000000-0005-0000-0000-000047000000}"/>
    <cellStyle name="Normalny 2 4 3 2" xfId="88" xr:uid="{00000000-0005-0000-0000-000048000000}"/>
    <cellStyle name="Normalny 2 4 3 2 2" xfId="101" xr:uid="{00000000-0005-0000-0000-000049000000}"/>
    <cellStyle name="Normalny 2 4 3 2 3" xfId="141" xr:uid="{00000000-0005-0000-0000-00004A000000}"/>
    <cellStyle name="Normalny 2 4 3 3" xfId="99" xr:uid="{00000000-0005-0000-0000-00004B000000}"/>
    <cellStyle name="Normalny 2 4 3 4" xfId="139" xr:uid="{00000000-0005-0000-0000-00004C000000}"/>
    <cellStyle name="Normalny 2 4 3_Projekt pozakonkursowy" xfId="109" xr:uid="{00000000-0005-0000-0000-00004D000000}"/>
    <cellStyle name="Normalny 2 5" xfId="7" xr:uid="{00000000-0005-0000-0000-00004E000000}"/>
    <cellStyle name="Normalny 2 5 2" xfId="28" xr:uid="{00000000-0005-0000-0000-00004F000000}"/>
    <cellStyle name="Normalny 2 5 2 2" xfId="92" xr:uid="{00000000-0005-0000-0000-000050000000}"/>
    <cellStyle name="Normalny 2 5 2 2 2" xfId="2" xr:uid="{00000000-0005-0000-0000-000051000000}"/>
    <cellStyle name="Normalny 2 5 2 2 2 2" xfId="66" xr:uid="{00000000-0005-0000-0000-000052000000}"/>
    <cellStyle name="Normalny 2 5 2 2 2 3" xfId="52" xr:uid="{00000000-0005-0000-0000-000053000000}"/>
    <cellStyle name="Normalny 2 5 2 5" xfId="23" xr:uid="{00000000-0005-0000-0000-000054000000}"/>
    <cellStyle name="Normalny 2 5 3" xfId="6" xr:uid="{00000000-0005-0000-0000-000055000000}"/>
    <cellStyle name="Normalny 2 5 4" xfId="12" xr:uid="{00000000-0005-0000-0000-000056000000}"/>
    <cellStyle name="Normalny 2 6" xfId="20" xr:uid="{00000000-0005-0000-0000-000057000000}"/>
    <cellStyle name="Normalny 2 6 2" xfId="77" xr:uid="{00000000-0005-0000-0000-000058000000}"/>
    <cellStyle name="Normalny 2 6 3" xfId="57" xr:uid="{00000000-0005-0000-0000-000059000000}"/>
    <cellStyle name="Normalny 2 7" xfId="89" xr:uid="{00000000-0005-0000-0000-00005A000000}"/>
    <cellStyle name="Normalny 2 7 2" xfId="10" xr:uid="{00000000-0005-0000-0000-00005B000000}"/>
    <cellStyle name="Normalny 2 7 2 2" xfId="5" xr:uid="{00000000-0005-0000-0000-00005C000000}"/>
    <cellStyle name="Normalny 2 7 2 3" xfId="61" xr:uid="{00000000-0005-0000-0000-00005D000000}"/>
    <cellStyle name="Normalny 2 7 2 4" xfId="69" xr:uid="{00000000-0005-0000-0000-00005E000000}"/>
    <cellStyle name="Normalny 2 7 2 5" xfId="55" xr:uid="{00000000-0005-0000-0000-00005F000000}"/>
    <cellStyle name="Normalny 2 7 2 6" xfId="84" xr:uid="{00000000-0005-0000-0000-000060000000}"/>
    <cellStyle name="Normalny 2 7 3" xfId="14" xr:uid="{00000000-0005-0000-0000-000061000000}"/>
    <cellStyle name="Normalny 2 7 3 2" xfId="102" xr:uid="{00000000-0005-0000-0000-000062000000}"/>
    <cellStyle name="Normalny 2 7 3 3" xfId="142" xr:uid="{00000000-0005-0000-0000-000063000000}"/>
    <cellStyle name="Normalny 2 8" xfId="9" xr:uid="{00000000-0005-0000-0000-000064000000}"/>
    <cellStyle name="Normalny 2 8 2" xfId="4" xr:uid="{00000000-0005-0000-0000-000065000000}"/>
    <cellStyle name="Normalny 2 8 3" xfId="59" xr:uid="{00000000-0005-0000-0000-000066000000}"/>
    <cellStyle name="Normalny 2 8 36" xfId="143" xr:uid="{00000000-0005-0000-0000-000067000000}"/>
    <cellStyle name="Normalny 2 8 4" xfId="67" xr:uid="{00000000-0005-0000-0000-000068000000}"/>
    <cellStyle name="Normalny 2 8 5" xfId="24" xr:uid="{00000000-0005-0000-0000-000069000000}"/>
    <cellStyle name="Normalny 2 8 6" xfId="81" xr:uid="{00000000-0005-0000-0000-00006A000000}"/>
    <cellStyle name="Normalny 2 8 7" xfId="97" xr:uid="{00000000-0005-0000-0000-00006B000000}"/>
    <cellStyle name="Normalny 2 8 8" xfId="138" xr:uid="{00000000-0005-0000-0000-00006C000000}"/>
    <cellStyle name="Normalny 2 9" xfId="11" xr:uid="{00000000-0005-0000-0000-00006D000000}"/>
    <cellStyle name="Normalny 2 9 2" xfId="13" xr:uid="{00000000-0005-0000-0000-00006E000000}"/>
    <cellStyle name="Normalny 2 9 2 2" xfId="83" xr:uid="{00000000-0005-0000-0000-00006F000000}"/>
    <cellStyle name="Normalny 2 9 3" xfId="70" xr:uid="{00000000-0005-0000-0000-000070000000}"/>
    <cellStyle name="Normalny 2 9 4" xfId="53" xr:uid="{00000000-0005-0000-0000-000071000000}"/>
    <cellStyle name="Normalny 2_Projekt pozakonkursowy" xfId="95" xr:uid="{00000000-0005-0000-0000-000072000000}"/>
    <cellStyle name="Normalny 3" xfId="26" xr:uid="{00000000-0005-0000-0000-000073000000}"/>
    <cellStyle name="Normalny 3 10" xfId="64" xr:uid="{00000000-0005-0000-0000-000074000000}"/>
    <cellStyle name="Normalny 3 11" xfId="62" xr:uid="{00000000-0005-0000-0000-000075000000}"/>
    <cellStyle name="Normalny 3 12" xfId="41" xr:uid="{00000000-0005-0000-0000-000076000000}"/>
    <cellStyle name="Normalny 3 2" xfId="39" xr:uid="{00000000-0005-0000-0000-000077000000}"/>
    <cellStyle name="Normalny 3 3" xfId="90" xr:uid="{00000000-0005-0000-0000-000078000000}"/>
    <cellStyle name="Normalny 3 5 2" xfId="29" xr:uid="{00000000-0005-0000-0000-000079000000}"/>
    <cellStyle name="Normalny 3 5 2 2" xfId="78" xr:uid="{00000000-0005-0000-0000-00007A000000}"/>
    <cellStyle name="Normalny 3 5 2 4" xfId="79" xr:uid="{00000000-0005-0000-0000-00007B000000}"/>
    <cellStyle name="Normalny 3 9" xfId="43" xr:uid="{00000000-0005-0000-0000-00007C000000}"/>
    <cellStyle name="Normalny 3 9 2" xfId="76" xr:uid="{00000000-0005-0000-0000-00007D000000}"/>
    <cellStyle name="Normalny 3 9 3" xfId="71" xr:uid="{00000000-0005-0000-0000-00007E000000}"/>
    <cellStyle name="Normalny 3 9 4" xfId="56" xr:uid="{00000000-0005-0000-0000-00007F000000}"/>
    <cellStyle name="Normalny 3 9 5" xfId="85" xr:uid="{00000000-0005-0000-0000-000080000000}"/>
    <cellStyle name="Normalny 4" xfId="25" xr:uid="{00000000-0005-0000-0000-000081000000}"/>
    <cellStyle name="Normalny 5" xfId="103" xr:uid="{00000000-0005-0000-0000-000082000000}"/>
    <cellStyle name="Normalny 6" xfId="110" xr:uid="{00000000-0005-0000-0000-000083000000}"/>
    <cellStyle name="Procentowy 2" xfId="17" xr:uid="{00000000-0005-0000-0000-000084000000}"/>
    <cellStyle name="Procentowy 2 2" xfId="34" xr:uid="{00000000-0005-0000-0000-000085000000}"/>
    <cellStyle name="Procentowy 2 3" xfId="35" xr:uid="{00000000-0005-0000-0000-000086000000}"/>
    <cellStyle name="Procentowy 2 3 2" xfId="73" xr:uid="{00000000-0005-0000-0000-000087000000}"/>
    <cellStyle name="Procentowy 2 3 3" xfId="60" xr:uid="{00000000-0005-0000-0000-000088000000}"/>
    <cellStyle name="Procentowy 2 3 4" xfId="68" xr:uid="{00000000-0005-0000-0000-000089000000}"/>
    <cellStyle name="Procentowy 2 3 5" xfId="54" xr:uid="{00000000-0005-0000-0000-00008A000000}"/>
    <cellStyle name="Procentowy 2 3 5 2" xfId="82" xr:uid="{00000000-0005-0000-0000-00008B000000}"/>
    <cellStyle name="Procentowy 2 4" xfId="106" xr:uid="{00000000-0005-0000-0000-00008C000000}"/>
    <cellStyle name="Procentowy 3" xfId="37" xr:uid="{00000000-0005-0000-0000-00008D000000}"/>
    <cellStyle name="Procentowy 4" xfId="98" xr:uid="{00000000-0005-0000-0000-00008E000000}"/>
    <cellStyle name="Procentowy 5" xfId="104" xr:uid="{00000000-0005-0000-0000-00008F000000}"/>
    <cellStyle name="Styl 1" xfId="144" xr:uid="{6CB2198D-0B28-4D01-8D10-7D35D4710E5E}"/>
    <cellStyle name="Tekst objaśnienia 2" xfId="108" xr:uid="{00000000-0005-0000-0000-000090000000}"/>
    <cellStyle name="Walutowy 2" xfId="38" xr:uid="{00000000-0005-0000-0000-000091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j.gesiarz/Desktop/fiszki%20CU/Bia&#322;ystok/fiszki/Fiszka_projektowa_USK%20w%20Bia&#322;ymastoku_CU_04.2016.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C:\Users\e.galazka\Desktop\Fiszka%209.2%20SPZOZ%20MSWiA%20&#321;&#243;d&#378;%20-%20wersja%20MZ%20III%20uzgodniona.xlsx" TargetMode="External"/><Relationship Id="rId1" Type="http://schemas.openxmlformats.org/officeDocument/2006/relationships/externalLinkPath" Target="file:///C:\Users\e.galazka\Desktop\PLANY%20DZIA&#321;A&#323;\PD%202_2023\Fiszka%209.2%20SPZOZ%20MSWiA%20&#321;&#243;d&#378;%20-%20wersja%20MZ%20III%20uzgodnio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Users/a.kister/AppData/Local/Microsoft/Windows/Temporary%20Internet%20Files/Content.Outlook/4A3SLVI2/PLANY%20DZIA&#321;A&#323;/PLAN%20DZIA&#321;A&#323;%202015%20R/POI&#346;%202015/fiszki%2012CU%20wesej%20edytowalne/CU%20Bia&#322;ystok/fiszka_projektowa_USK%20w%20Bia&#322;ymastoku_CU_13.08.xlsx?21A33B64" TargetMode="External"/><Relationship Id="rId1" Type="http://schemas.openxmlformats.org/officeDocument/2006/relationships/externalLinkPath" Target="file:///\\21A33B64\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file:///C:\Users\a.kister\AppData\Local\Microsoft\Windows\Temporary%20Internet%20Files\Content.Outlook\4A3SLVI2\PLANY%20DZIA&#321;A&#323;\PLAN%20DZIA&#321;A&#323;%202015%20R\POI&#346;%202015\fiszki%2012CU%20wesej%20edytowalne\CU%20Bia&#322;ystok\fiszka_projektowa_USK%20w%20Bia&#322;ymastoku_CU_13.08.xlsx?9FCBDD61" TargetMode="External"/><Relationship Id="rId1" Type="http://schemas.openxmlformats.org/officeDocument/2006/relationships/externalLinkPath" Target="file:///\\9FCBDD61\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jekt pozakonkursowy"/>
      <sheetName val="Harmonogram rzeczowy"/>
      <sheetName val="Źródła finansowania "/>
      <sheetName val="zestawienie rzeczowe"/>
    </sheetNames>
    <sheetDataSet>
      <sheetData sheetId="0"/>
      <sheetData sheetId="1"/>
      <sheetData sheetId="2"/>
      <sheetData sheetId="3">
        <row r="27">
          <cell r="F27">
            <v>10515189.65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3" tint="-0.249977111117893"/>
    <pageSetUpPr fitToPage="1"/>
  </sheetPr>
  <dimension ref="A1:K16"/>
  <sheetViews>
    <sheetView tabSelected="1" view="pageBreakPreview" topLeftCell="A7" zoomScaleNormal="100" zoomScaleSheetLayoutView="100" workbookViewId="0">
      <selection activeCell="K10" sqref="K10"/>
    </sheetView>
  </sheetViews>
  <sheetFormatPr defaultColWidth="9.1796875" defaultRowHeight="13" x14ac:dyDescent="0.3"/>
  <cols>
    <col min="1" max="1" width="13.7265625" style="1" customWidth="1"/>
    <col min="2" max="3" width="8.453125" style="1" customWidth="1"/>
    <col min="4" max="5" width="11.81640625" style="1" customWidth="1"/>
    <col min="6" max="6" width="31.26953125" style="1" customWidth="1"/>
    <col min="7" max="7" width="16.81640625" style="1" customWidth="1"/>
    <col min="8" max="8" width="14.453125" style="1" customWidth="1"/>
    <col min="9" max="9" width="14" style="1" customWidth="1"/>
    <col min="10" max="10" width="9.1796875" style="1"/>
    <col min="11" max="11" width="108.1796875" style="1" customWidth="1"/>
    <col min="12" max="16384" width="9.1796875" style="1"/>
  </cols>
  <sheetData>
    <row r="1" spans="1:11" ht="45" customHeight="1" x14ac:dyDescent="0.3">
      <c r="A1" s="117" t="s">
        <v>3924</v>
      </c>
      <c r="B1" s="118"/>
      <c r="C1" s="118"/>
      <c r="D1" s="118"/>
      <c r="E1" s="118"/>
      <c r="F1" s="118"/>
      <c r="G1" s="118"/>
      <c r="H1" s="118"/>
      <c r="I1" s="118"/>
      <c r="J1" s="119"/>
    </row>
    <row r="2" spans="1:11" ht="30" customHeight="1" thickBot="1" x14ac:dyDescent="0.35">
      <c r="A2" s="137" t="s">
        <v>11</v>
      </c>
      <c r="B2" s="138"/>
      <c r="C2" s="138"/>
      <c r="D2" s="138"/>
      <c r="E2" s="139"/>
      <c r="F2" s="140" t="s">
        <v>3945</v>
      </c>
      <c r="G2" s="141"/>
      <c r="H2" s="141"/>
      <c r="I2" s="141"/>
      <c r="J2" s="142"/>
    </row>
    <row r="3" spans="1:11" ht="15" customHeight="1" thickBot="1" x14ac:dyDescent="0.35">
      <c r="A3" s="128"/>
      <c r="B3" s="128"/>
      <c r="C3" s="128"/>
      <c r="D3" s="128"/>
      <c r="E3" s="128"/>
      <c r="F3" s="128"/>
      <c r="G3" s="128"/>
      <c r="H3" s="128"/>
      <c r="I3" s="128"/>
      <c r="J3" s="128"/>
    </row>
    <row r="4" spans="1:11" ht="30" customHeight="1" x14ac:dyDescent="0.3">
      <c r="A4" s="120" t="s">
        <v>0</v>
      </c>
      <c r="B4" s="121"/>
      <c r="C4" s="121"/>
      <c r="D4" s="121"/>
      <c r="E4" s="121"/>
      <c r="F4" s="121"/>
      <c r="G4" s="121"/>
      <c r="H4" s="121"/>
      <c r="I4" s="121"/>
      <c r="J4" s="122"/>
    </row>
    <row r="5" spans="1:11" ht="30" customHeight="1" x14ac:dyDescent="0.3">
      <c r="A5" s="129" t="s">
        <v>10</v>
      </c>
      <c r="B5" s="130"/>
      <c r="C5" s="130"/>
      <c r="D5" s="130"/>
      <c r="E5" s="131" t="s">
        <v>13</v>
      </c>
      <c r="F5" s="132"/>
      <c r="G5" s="132"/>
      <c r="H5" s="132"/>
      <c r="I5" s="132"/>
      <c r="J5" s="133"/>
    </row>
    <row r="6" spans="1:11" ht="45" customHeight="1" x14ac:dyDescent="0.3">
      <c r="A6" s="129" t="s">
        <v>14</v>
      </c>
      <c r="B6" s="130"/>
      <c r="C6" s="130"/>
      <c r="D6" s="130"/>
      <c r="E6" s="134" t="s">
        <v>2997</v>
      </c>
      <c r="F6" s="135"/>
      <c r="G6" s="135"/>
      <c r="H6" s="135"/>
      <c r="I6" s="135"/>
      <c r="J6" s="136"/>
    </row>
    <row r="7" spans="1:11" ht="94.5" customHeight="1" thickBot="1" x14ac:dyDescent="0.35">
      <c r="A7" s="123" t="s">
        <v>2</v>
      </c>
      <c r="B7" s="124"/>
      <c r="C7" s="124"/>
      <c r="D7" s="124"/>
      <c r="E7" s="125" t="s">
        <v>3393</v>
      </c>
      <c r="F7" s="126"/>
      <c r="G7" s="126"/>
      <c r="H7" s="126"/>
      <c r="I7" s="126"/>
      <c r="J7" s="127"/>
    </row>
    <row r="8" spans="1:11" ht="15" customHeight="1" thickBot="1" x14ac:dyDescent="0.35">
      <c r="A8" s="144"/>
      <c r="B8" s="144"/>
      <c r="C8" s="144"/>
      <c r="D8" s="144"/>
      <c r="E8" s="144"/>
      <c r="F8" s="144"/>
      <c r="G8" s="144"/>
      <c r="H8" s="144"/>
      <c r="I8" s="144"/>
      <c r="J8" s="144"/>
    </row>
    <row r="9" spans="1:11" ht="30" customHeight="1" x14ac:dyDescent="0.3">
      <c r="A9" s="156" t="s">
        <v>4</v>
      </c>
      <c r="B9" s="157"/>
      <c r="C9" s="157"/>
      <c r="D9" s="157"/>
      <c r="E9" s="157"/>
      <c r="F9" s="157"/>
      <c r="G9" s="157"/>
      <c r="H9" s="157"/>
      <c r="I9" s="157"/>
      <c r="J9" s="158"/>
    </row>
    <row r="10" spans="1:11" ht="30" customHeight="1" x14ac:dyDescent="0.3">
      <c r="A10" s="154" t="s">
        <v>3</v>
      </c>
      <c r="B10" s="145" t="s">
        <v>3941</v>
      </c>
      <c r="C10" s="145"/>
      <c r="D10" s="146" t="s">
        <v>1</v>
      </c>
      <c r="E10" s="149" t="s">
        <v>3940</v>
      </c>
      <c r="F10" s="150"/>
      <c r="G10" s="145" t="s">
        <v>3923</v>
      </c>
      <c r="H10" s="145"/>
      <c r="I10" s="147" t="s">
        <v>3942</v>
      </c>
      <c r="J10" s="147"/>
    </row>
    <row r="11" spans="1:11" ht="49.5" customHeight="1" x14ac:dyDescent="0.3">
      <c r="A11" s="155"/>
      <c r="B11" s="146"/>
      <c r="C11" s="146"/>
      <c r="D11" s="153"/>
      <c r="E11" s="151"/>
      <c r="F11" s="152"/>
      <c r="G11" s="9" t="s">
        <v>6</v>
      </c>
      <c r="H11" s="9" t="s">
        <v>7</v>
      </c>
      <c r="I11" s="148"/>
      <c r="J11" s="148"/>
    </row>
    <row r="12" spans="1:11" ht="63.75" customHeight="1" x14ac:dyDescent="0.3">
      <c r="A12" s="10" t="s">
        <v>15</v>
      </c>
      <c r="B12" s="159" t="s">
        <v>4077</v>
      </c>
      <c r="C12" s="159"/>
      <c r="D12" s="65" t="s">
        <v>4105</v>
      </c>
      <c r="E12" s="163" t="s">
        <v>4104</v>
      </c>
      <c r="F12" s="164"/>
      <c r="G12" s="12">
        <v>8938130.75</v>
      </c>
      <c r="H12" s="13">
        <v>1577317.2</v>
      </c>
      <c r="I12" s="160" t="s">
        <v>4206</v>
      </c>
      <c r="J12" s="161"/>
      <c r="K12" s="63"/>
    </row>
    <row r="13" spans="1:11" ht="21.75" customHeight="1" x14ac:dyDescent="0.3">
      <c r="A13" s="14"/>
      <c r="B13" s="14"/>
      <c r="C13" s="14"/>
      <c r="D13" s="14"/>
      <c r="E13" s="14"/>
      <c r="F13" s="14"/>
      <c r="G13" s="14"/>
      <c r="H13" s="14"/>
      <c r="I13" s="14"/>
      <c r="J13" s="14"/>
    </row>
    <row r="14" spans="1:11" ht="31.5" customHeight="1" x14ac:dyDescent="0.3">
      <c r="A14" s="162"/>
      <c r="B14" s="162"/>
      <c r="C14" s="162"/>
      <c r="D14" s="162"/>
      <c r="E14" s="143" t="s">
        <v>2995</v>
      </c>
      <c r="F14" s="143"/>
      <c r="G14" s="143"/>
      <c r="H14" s="143"/>
      <c r="I14" s="15"/>
      <c r="J14" s="14"/>
    </row>
    <row r="15" spans="1:11" x14ac:dyDescent="0.3">
      <c r="A15" s="14"/>
      <c r="B15" s="14"/>
      <c r="C15" s="14"/>
      <c r="D15" s="14"/>
      <c r="E15" s="143"/>
      <c r="F15" s="143"/>
      <c r="G15" s="143"/>
      <c r="H15" s="143"/>
      <c r="I15" s="14"/>
      <c r="J15" s="14"/>
    </row>
    <row r="16" spans="1:11" ht="41.25" customHeight="1" x14ac:dyDescent="0.3">
      <c r="A16" s="14"/>
      <c r="B16" s="14"/>
      <c r="C16" s="14"/>
      <c r="D16" s="14"/>
      <c r="E16" s="143"/>
      <c r="F16" s="143"/>
      <c r="G16" s="143"/>
      <c r="H16" s="143"/>
      <c r="I16" s="14"/>
      <c r="J16" s="14"/>
    </row>
  </sheetData>
  <mergeCells count="24">
    <mergeCell ref="E14:H16"/>
    <mergeCell ref="A8:J8"/>
    <mergeCell ref="B10:C11"/>
    <mergeCell ref="I10:J11"/>
    <mergeCell ref="E10:F11"/>
    <mergeCell ref="D10:D11"/>
    <mergeCell ref="G10:H10"/>
    <mergeCell ref="A10:A11"/>
    <mergeCell ref="A9:J9"/>
    <mergeCell ref="B12:C12"/>
    <mergeCell ref="I12:J12"/>
    <mergeCell ref="A14:D14"/>
    <mergeCell ref="E12:F12"/>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 xr:uid="{00000000-0002-0000-0000-000001000000}">
      <formula1>skroty_PI</formula1>
    </dataValidation>
  </dataValidations>
  <pageMargins left="0.70866141732283472" right="0.70866141732283472" top="0.74803149606299213" bottom="0.74803149606299213" header="0.31496062992125984" footer="0.31496062992125984"/>
  <pageSetup paperSize="9" scale="62"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3E688-EB79-4E59-A137-3FFFC033DB2C}">
  <sheetPr>
    <tabColor theme="7" tint="-0.249977111117893"/>
  </sheetPr>
  <dimension ref="A1:E14"/>
  <sheetViews>
    <sheetView topLeftCell="A8" zoomScale="70" zoomScaleNormal="70" workbookViewId="0">
      <selection activeCell="A10" sqref="A10:E10"/>
    </sheetView>
  </sheetViews>
  <sheetFormatPr defaultRowHeight="14.5" x14ac:dyDescent="0.35"/>
  <cols>
    <col min="1" max="1" width="6.81640625" customWidth="1"/>
    <col min="2" max="2" width="79.1796875" customWidth="1"/>
    <col min="3" max="3" width="24.54296875" customWidth="1"/>
    <col min="4" max="4" width="22.1796875" customWidth="1"/>
    <col min="5" max="5" width="117.81640625" customWidth="1"/>
  </cols>
  <sheetData>
    <row r="1" spans="1:5" ht="34.5" customHeight="1" thickBot="1" x14ac:dyDescent="0.4">
      <c r="A1" s="226" t="s">
        <v>4052</v>
      </c>
      <c r="B1" s="227"/>
      <c r="C1" s="227"/>
      <c r="D1" s="227"/>
      <c r="E1" s="228"/>
    </row>
    <row r="2" spans="1:5" ht="30" customHeight="1" x14ac:dyDescent="0.35">
      <c r="A2" s="202">
        <v>1</v>
      </c>
      <c r="B2" s="58" t="s">
        <v>3938</v>
      </c>
      <c r="C2" s="216" t="s">
        <v>4077</v>
      </c>
      <c r="D2" s="217"/>
      <c r="E2" s="218"/>
    </row>
    <row r="3" spans="1:5" ht="33" customHeight="1" thickBot="1" x14ac:dyDescent="0.4">
      <c r="A3" s="203"/>
      <c r="B3" s="59" t="s">
        <v>4091</v>
      </c>
      <c r="C3" s="219" t="s">
        <v>3937</v>
      </c>
      <c r="D3" s="220"/>
      <c r="E3" s="221"/>
    </row>
    <row r="4" spans="1:5" ht="15" thickBot="1" x14ac:dyDescent="0.4">
      <c r="A4" s="207"/>
      <c r="B4" s="207"/>
      <c r="C4" s="207"/>
      <c r="D4" s="207"/>
      <c r="E4" s="207"/>
    </row>
    <row r="5" spans="1:5" ht="15" thickBot="1" x14ac:dyDescent="0.4">
      <c r="A5" s="44">
        <v>2</v>
      </c>
      <c r="B5" s="186" t="s">
        <v>1028</v>
      </c>
      <c r="C5" s="187"/>
      <c r="D5" s="187"/>
      <c r="E5" s="188"/>
    </row>
    <row r="6" spans="1:5" x14ac:dyDescent="0.35">
      <c r="A6" s="37" t="s">
        <v>12</v>
      </c>
      <c r="B6" s="47" t="s">
        <v>1029</v>
      </c>
      <c r="C6" s="47" t="s">
        <v>1030</v>
      </c>
      <c r="D6" s="47" t="s">
        <v>1031</v>
      </c>
      <c r="E6" s="48" t="s">
        <v>1032</v>
      </c>
    </row>
    <row r="7" spans="1:5" ht="330" customHeight="1" x14ac:dyDescent="0.35">
      <c r="A7" s="57">
        <v>1</v>
      </c>
      <c r="B7" s="33" t="s">
        <v>4053</v>
      </c>
      <c r="C7" s="53" t="s">
        <v>3953</v>
      </c>
      <c r="D7" s="50" t="s">
        <v>4054</v>
      </c>
      <c r="E7" s="33" t="s">
        <v>4076</v>
      </c>
    </row>
    <row r="8" spans="1:5" ht="83.25" customHeight="1" x14ac:dyDescent="0.35">
      <c r="A8" s="57">
        <v>2</v>
      </c>
      <c r="B8" s="33" t="s">
        <v>4055</v>
      </c>
      <c r="C8" s="33" t="s">
        <v>4056</v>
      </c>
      <c r="D8" s="50" t="s">
        <v>4057</v>
      </c>
      <c r="E8" s="33" t="s">
        <v>4058</v>
      </c>
    </row>
    <row r="9" spans="1:5" ht="203.25" customHeight="1" x14ac:dyDescent="0.35">
      <c r="A9" s="57">
        <v>3</v>
      </c>
      <c r="B9" s="33" t="s">
        <v>4059</v>
      </c>
      <c r="C9" s="33" t="s">
        <v>4060</v>
      </c>
      <c r="D9" s="50" t="s">
        <v>4061</v>
      </c>
      <c r="E9" s="33" t="s">
        <v>4063</v>
      </c>
    </row>
    <row r="10" spans="1:5" ht="15" thickBot="1" x14ac:dyDescent="0.4">
      <c r="A10" s="223"/>
      <c r="B10" s="223"/>
      <c r="C10" s="223"/>
      <c r="D10" s="223"/>
      <c r="E10" s="223"/>
    </row>
    <row r="11" spans="1:5" ht="15" thickBot="1" x14ac:dyDescent="0.4">
      <c r="A11" s="44">
        <v>3</v>
      </c>
      <c r="B11" s="186" t="s">
        <v>1036</v>
      </c>
      <c r="C11" s="187"/>
      <c r="D11" s="187"/>
      <c r="E11" s="188"/>
    </row>
    <row r="12" spans="1:5" x14ac:dyDescent="0.35">
      <c r="A12" s="37" t="s">
        <v>12</v>
      </c>
      <c r="B12" s="208" t="s">
        <v>1030</v>
      </c>
      <c r="C12" s="209"/>
      <c r="D12" s="47" t="s">
        <v>1031</v>
      </c>
      <c r="E12" s="48" t="s">
        <v>1037</v>
      </c>
    </row>
    <row r="13" spans="1:5" x14ac:dyDescent="0.35">
      <c r="A13" s="29"/>
      <c r="B13" s="197" t="s">
        <v>3929</v>
      </c>
      <c r="C13" s="197"/>
      <c r="D13" s="197"/>
      <c r="E13" s="225"/>
    </row>
    <row r="14" spans="1:5" x14ac:dyDescent="0.35">
      <c r="A14" s="14"/>
      <c r="B14" s="14"/>
      <c r="C14" s="14"/>
      <c r="D14" s="14"/>
      <c r="E14" s="14"/>
    </row>
  </sheetData>
  <mergeCells count="10">
    <mergeCell ref="A10:E10"/>
    <mergeCell ref="B11:E11"/>
    <mergeCell ref="B12:C12"/>
    <mergeCell ref="B13:E13"/>
    <mergeCell ref="A1:E1"/>
    <mergeCell ref="A2:A3"/>
    <mergeCell ref="C2:E2"/>
    <mergeCell ref="C3:E3"/>
    <mergeCell ref="A4:E4"/>
    <mergeCell ref="B5:E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B50BD-09FB-4B94-BEAE-EEC0EB5F0765}">
  <sheetPr>
    <tabColor theme="9" tint="0.59999389629810485"/>
  </sheetPr>
  <dimension ref="A1:O145"/>
  <sheetViews>
    <sheetView topLeftCell="A54" zoomScale="55" zoomScaleNormal="55" workbookViewId="0">
      <selection activeCell="D35" sqref="D35:L35"/>
    </sheetView>
  </sheetViews>
  <sheetFormatPr defaultColWidth="9.1796875" defaultRowHeight="13" outlineLevelRow="1" x14ac:dyDescent="0.3"/>
  <cols>
    <col min="1" max="1" width="7" style="67" customWidth="1"/>
    <col min="2" max="2" width="9.1796875" style="67"/>
    <col min="3" max="3" width="24.81640625" style="67" customWidth="1"/>
    <col min="4" max="4" width="12.81640625" style="67" customWidth="1"/>
    <col min="5" max="5" width="13.54296875" style="67" customWidth="1"/>
    <col min="6" max="6" width="14.453125" style="67" customWidth="1"/>
    <col min="7" max="7" width="14.54296875" style="67" customWidth="1"/>
    <col min="8" max="8" width="15.81640625" style="67" customWidth="1"/>
    <col min="9" max="9" width="15.54296875" style="67" customWidth="1"/>
    <col min="10" max="10" width="14.7265625" style="67" customWidth="1"/>
    <col min="11" max="11" width="19.81640625" style="67" customWidth="1"/>
    <col min="12" max="12" width="31.26953125" style="67" customWidth="1"/>
    <col min="13" max="13" width="6.26953125" style="67" customWidth="1"/>
    <col min="14" max="14" width="24.54296875" style="67" customWidth="1"/>
    <col min="15" max="15" width="15.453125" style="67" customWidth="1"/>
    <col min="16" max="16384" width="9.1796875" style="67"/>
  </cols>
  <sheetData>
    <row r="1" spans="1:13" ht="41.25" customHeight="1" x14ac:dyDescent="0.3">
      <c r="A1" s="369" t="s">
        <v>4106</v>
      </c>
      <c r="B1" s="370"/>
      <c r="C1" s="370"/>
      <c r="D1" s="370"/>
      <c r="E1" s="370"/>
      <c r="F1" s="370"/>
      <c r="G1" s="370"/>
      <c r="H1" s="370"/>
      <c r="I1" s="370"/>
      <c r="J1" s="370"/>
      <c r="K1" s="370"/>
      <c r="L1" s="371"/>
      <c r="M1" s="74" t="s">
        <v>4107</v>
      </c>
    </row>
    <row r="2" spans="1:13" ht="32.25" customHeight="1" thickBot="1" x14ac:dyDescent="0.35">
      <c r="A2" s="75">
        <v>1</v>
      </c>
      <c r="B2" s="372" t="s">
        <v>3317</v>
      </c>
      <c r="C2" s="372"/>
      <c r="D2" s="372"/>
      <c r="E2" s="373"/>
      <c r="F2" s="374" t="s">
        <v>4077</v>
      </c>
      <c r="G2" s="374"/>
      <c r="H2" s="374"/>
      <c r="I2" s="374"/>
      <c r="J2" s="374"/>
      <c r="K2" s="374"/>
      <c r="L2" s="375"/>
      <c r="M2" s="74" t="s">
        <v>4108</v>
      </c>
    </row>
    <row r="3" spans="1:13" ht="15" customHeight="1" thickBot="1" x14ac:dyDescent="0.35">
      <c r="A3" s="354"/>
      <c r="B3" s="355"/>
      <c r="C3" s="355"/>
      <c r="D3" s="355"/>
      <c r="E3" s="355"/>
      <c r="F3" s="355"/>
      <c r="G3" s="355"/>
      <c r="H3" s="355"/>
      <c r="I3" s="355"/>
      <c r="J3" s="355"/>
      <c r="K3" s="355"/>
      <c r="L3" s="356"/>
      <c r="M3" s="66"/>
    </row>
    <row r="4" spans="1:13" ht="30" customHeight="1" x14ac:dyDescent="0.3">
      <c r="A4" s="357" t="s">
        <v>0</v>
      </c>
      <c r="B4" s="358"/>
      <c r="C4" s="358"/>
      <c r="D4" s="358"/>
      <c r="E4" s="358"/>
      <c r="F4" s="358"/>
      <c r="G4" s="358"/>
      <c r="H4" s="358"/>
      <c r="I4" s="358"/>
      <c r="J4" s="358"/>
      <c r="K4" s="376"/>
      <c r="L4" s="377"/>
      <c r="M4" s="66"/>
    </row>
    <row r="5" spans="1:13" ht="33.75" customHeight="1" x14ac:dyDescent="0.3">
      <c r="A5" s="76">
        <v>2</v>
      </c>
      <c r="B5" s="286" t="s">
        <v>3318</v>
      </c>
      <c r="C5" s="286"/>
      <c r="D5" s="286"/>
      <c r="E5" s="378" t="s">
        <v>4104</v>
      </c>
      <c r="F5" s="378"/>
      <c r="G5" s="378"/>
      <c r="H5" s="378"/>
      <c r="I5" s="378"/>
      <c r="J5" s="378"/>
      <c r="K5" s="378"/>
      <c r="L5" s="379"/>
      <c r="M5" s="66" t="s">
        <v>4109</v>
      </c>
    </row>
    <row r="6" spans="1:13" ht="24.75" customHeight="1" x14ac:dyDescent="0.3">
      <c r="A6" s="317">
        <v>3</v>
      </c>
      <c r="B6" s="286" t="s">
        <v>3319</v>
      </c>
      <c r="C6" s="286"/>
      <c r="D6" s="286"/>
      <c r="E6" s="378" t="s">
        <v>4110</v>
      </c>
      <c r="F6" s="378"/>
      <c r="G6" s="378"/>
      <c r="H6" s="378"/>
      <c r="I6" s="378"/>
      <c r="J6" s="378"/>
      <c r="K6" s="378"/>
      <c r="L6" s="379"/>
      <c r="M6" s="66" t="s">
        <v>4111</v>
      </c>
    </row>
    <row r="7" spans="1:13" ht="27" customHeight="1" x14ac:dyDescent="0.3">
      <c r="A7" s="317"/>
      <c r="B7" s="286"/>
      <c r="C7" s="286"/>
      <c r="D7" s="286"/>
      <c r="E7" s="77" t="s">
        <v>3320</v>
      </c>
      <c r="F7" s="258" t="s">
        <v>166</v>
      </c>
      <c r="G7" s="258"/>
      <c r="H7" s="258"/>
      <c r="I7" s="77" t="s">
        <v>3321</v>
      </c>
      <c r="J7" s="262" t="s">
        <v>4112</v>
      </c>
      <c r="K7" s="380"/>
      <c r="L7" s="381"/>
      <c r="M7" s="66"/>
    </row>
    <row r="8" spans="1:13" ht="30" customHeight="1" x14ac:dyDescent="0.3">
      <c r="A8" s="317">
        <v>4</v>
      </c>
      <c r="B8" s="286" t="s">
        <v>3322</v>
      </c>
      <c r="C8" s="286"/>
      <c r="D8" s="286"/>
      <c r="E8" s="365" t="s">
        <v>3323</v>
      </c>
      <c r="F8" s="365"/>
      <c r="G8" s="365"/>
      <c r="H8" s="365"/>
      <c r="I8" s="365"/>
      <c r="J8" s="365"/>
      <c r="K8" s="365"/>
      <c r="L8" s="366"/>
      <c r="M8" s="66" t="s">
        <v>4108</v>
      </c>
    </row>
    <row r="9" spans="1:13" ht="20.25" customHeight="1" x14ac:dyDescent="0.3">
      <c r="A9" s="317"/>
      <c r="B9" s="286"/>
      <c r="C9" s="286"/>
      <c r="D9" s="286"/>
      <c r="E9" s="77" t="s">
        <v>3320</v>
      </c>
      <c r="F9" s="258" t="s">
        <v>4113</v>
      </c>
      <c r="G9" s="258"/>
      <c r="H9" s="258"/>
      <c r="I9" s="77" t="s">
        <v>3321</v>
      </c>
      <c r="J9" s="258" t="s">
        <v>4113</v>
      </c>
      <c r="K9" s="258"/>
      <c r="L9" s="258"/>
      <c r="M9" s="66"/>
    </row>
    <row r="10" spans="1:13" ht="30" customHeight="1" x14ac:dyDescent="0.3">
      <c r="A10" s="76">
        <v>5</v>
      </c>
      <c r="B10" s="286" t="s">
        <v>10</v>
      </c>
      <c r="C10" s="286"/>
      <c r="D10" s="286"/>
      <c r="E10" s="258" t="s">
        <v>13</v>
      </c>
      <c r="F10" s="258"/>
      <c r="G10" s="258"/>
      <c r="H10" s="258"/>
      <c r="I10" s="258"/>
      <c r="J10" s="258"/>
      <c r="K10" s="360"/>
      <c r="L10" s="361"/>
      <c r="M10" s="66" t="s">
        <v>4108</v>
      </c>
    </row>
    <row r="11" spans="1:13" ht="33" customHeight="1" x14ac:dyDescent="0.3">
      <c r="A11" s="76">
        <v>6</v>
      </c>
      <c r="B11" s="286" t="s">
        <v>3324</v>
      </c>
      <c r="C11" s="286"/>
      <c r="D11" s="286"/>
      <c r="E11" s="362" t="s">
        <v>4114</v>
      </c>
      <c r="F11" s="362"/>
      <c r="G11" s="362"/>
      <c r="H11" s="362"/>
      <c r="I11" s="362"/>
      <c r="J11" s="362"/>
      <c r="K11" s="362"/>
      <c r="L11" s="363"/>
      <c r="M11" s="66" t="s">
        <v>4108</v>
      </c>
    </row>
    <row r="12" spans="1:13" ht="30" customHeight="1" x14ac:dyDescent="0.3">
      <c r="A12" s="76">
        <v>7</v>
      </c>
      <c r="B12" s="286" t="s">
        <v>3325</v>
      </c>
      <c r="C12" s="286"/>
      <c r="D12" s="286"/>
      <c r="E12" s="258" t="s">
        <v>4115</v>
      </c>
      <c r="F12" s="258"/>
      <c r="G12" s="258"/>
      <c r="H12" s="258"/>
      <c r="I12" s="258"/>
      <c r="J12" s="258"/>
      <c r="K12" s="258"/>
      <c r="L12" s="364"/>
      <c r="M12" s="66" t="s">
        <v>4108</v>
      </c>
    </row>
    <row r="13" spans="1:13" ht="30" customHeight="1" x14ac:dyDescent="0.3">
      <c r="A13" s="76">
        <v>8</v>
      </c>
      <c r="B13" s="286" t="s">
        <v>3326</v>
      </c>
      <c r="C13" s="286"/>
      <c r="D13" s="286"/>
      <c r="E13" s="362" t="s">
        <v>4113</v>
      </c>
      <c r="F13" s="362"/>
      <c r="G13" s="362"/>
      <c r="H13" s="362"/>
      <c r="I13" s="362"/>
      <c r="J13" s="362"/>
      <c r="K13" s="362"/>
      <c r="L13" s="363"/>
      <c r="M13" s="66" t="s">
        <v>4108</v>
      </c>
    </row>
    <row r="14" spans="1:13" ht="43.5" customHeight="1" thickBot="1" x14ac:dyDescent="0.35">
      <c r="A14" s="76">
        <v>9</v>
      </c>
      <c r="B14" s="286" t="s">
        <v>2</v>
      </c>
      <c r="C14" s="286"/>
      <c r="D14" s="286"/>
      <c r="E14" s="367" t="s">
        <v>3932</v>
      </c>
      <c r="F14" s="367"/>
      <c r="G14" s="367"/>
      <c r="H14" s="367"/>
      <c r="I14" s="367"/>
      <c r="J14" s="367"/>
      <c r="K14" s="367"/>
      <c r="L14" s="368"/>
      <c r="M14" s="66" t="s">
        <v>4108</v>
      </c>
    </row>
    <row r="15" spans="1:13" ht="15" customHeight="1" thickBot="1" x14ac:dyDescent="0.35">
      <c r="A15" s="354"/>
      <c r="B15" s="355"/>
      <c r="C15" s="355"/>
      <c r="D15" s="355"/>
      <c r="E15" s="355"/>
      <c r="F15" s="355"/>
      <c r="G15" s="355"/>
      <c r="H15" s="355"/>
      <c r="I15" s="355"/>
      <c r="J15" s="355"/>
      <c r="K15" s="355"/>
      <c r="L15" s="356"/>
      <c r="M15" s="66"/>
    </row>
    <row r="16" spans="1:13" ht="30" customHeight="1" x14ac:dyDescent="0.3">
      <c r="A16" s="357" t="s">
        <v>3267</v>
      </c>
      <c r="B16" s="358"/>
      <c r="C16" s="358"/>
      <c r="D16" s="358"/>
      <c r="E16" s="358"/>
      <c r="F16" s="358"/>
      <c r="G16" s="358"/>
      <c r="H16" s="358"/>
      <c r="I16" s="358"/>
      <c r="J16" s="358"/>
      <c r="K16" s="358"/>
      <c r="L16" s="359"/>
      <c r="M16" s="66"/>
    </row>
    <row r="17" spans="1:13" ht="36" customHeight="1" x14ac:dyDescent="0.3">
      <c r="A17" s="76">
        <v>10</v>
      </c>
      <c r="B17" s="286" t="s">
        <v>3268</v>
      </c>
      <c r="C17" s="286"/>
      <c r="D17" s="287" t="s">
        <v>3269</v>
      </c>
      <c r="E17" s="287"/>
      <c r="F17" s="287"/>
      <c r="G17" s="287"/>
      <c r="H17" s="287"/>
      <c r="I17" s="287"/>
      <c r="J17" s="287"/>
      <c r="K17" s="287"/>
      <c r="L17" s="288"/>
      <c r="M17" s="66" t="s">
        <v>4108</v>
      </c>
    </row>
    <row r="18" spans="1:13" ht="40.5" customHeight="1" thickBot="1" x14ac:dyDescent="0.35">
      <c r="A18" s="75">
        <v>11</v>
      </c>
      <c r="B18" s="289" t="s">
        <v>3270</v>
      </c>
      <c r="C18" s="289"/>
      <c r="D18" s="290" t="s">
        <v>4116</v>
      </c>
      <c r="E18" s="290"/>
      <c r="F18" s="290"/>
      <c r="G18" s="290"/>
      <c r="H18" s="290"/>
      <c r="I18" s="290"/>
      <c r="J18" s="290"/>
      <c r="K18" s="290"/>
      <c r="L18" s="291"/>
      <c r="M18" s="66" t="s">
        <v>4108</v>
      </c>
    </row>
    <row r="19" spans="1:13" ht="15" customHeight="1" thickBot="1" x14ac:dyDescent="0.35">
      <c r="A19" s="276"/>
      <c r="B19" s="276"/>
      <c r="C19" s="276"/>
      <c r="D19" s="276"/>
      <c r="E19" s="276"/>
      <c r="F19" s="276"/>
      <c r="G19" s="276"/>
      <c r="H19" s="276"/>
      <c r="I19" s="276"/>
      <c r="J19" s="276"/>
      <c r="K19" s="276"/>
      <c r="L19" s="276"/>
      <c r="M19" s="66"/>
    </row>
    <row r="20" spans="1:13" ht="30" customHeight="1" x14ac:dyDescent="0.3">
      <c r="A20" s="78">
        <v>12</v>
      </c>
      <c r="B20" s="305" t="s">
        <v>3271</v>
      </c>
      <c r="C20" s="305"/>
      <c r="D20" s="306" t="s">
        <v>3272</v>
      </c>
      <c r="E20" s="306"/>
      <c r="F20" s="306"/>
      <c r="G20" s="306"/>
      <c r="H20" s="306"/>
      <c r="I20" s="306"/>
      <c r="J20" s="306"/>
      <c r="K20" s="306"/>
      <c r="L20" s="307"/>
      <c r="M20" s="66" t="s">
        <v>4108</v>
      </c>
    </row>
    <row r="21" spans="1:13" ht="30" customHeight="1" x14ac:dyDescent="0.3">
      <c r="A21" s="76">
        <v>13</v>
      </c>
      <c r="B21" s="302" t="s">
        <v>3273</v>
      </c>
      <c r="C21" s="302"/>
      <c r="D21" s="303" t="s">
        <v>3274</v>
      </c>
      <c r="E21" s="303"/>
      <c r="F21" s="303"/>
      <c r="G21" s="303"/>
      <c r="H21" s="303"/>
      <c r="I21" s="303"/>
      <c r="J21" s="303"/>
      <c r="K21" s="303"/>
      <c r="L21" s="304"/>
      <c r="M21" s="66" t="s">
        <v>4108</v>
      </c>
    </row>
    <row r="22" spans="1:13" ht="52.5" customHeight="1" x14ac:dyDescent="0.3">
      <c r="A22" s="76">
        <v>14</v>
      </c>
      <c r="B22" s="302" t="s">
        <v>3275</v>
      </c>
      <c r="C22" s="302"/>
      <c r="D22" s="303" t="s">
        <v>3276</v>
      </c>
      <c r="E22" s="303"/>
      <c r="F22" s="303"/>
      <c r="G22" s="303"/>
      <c r="H22" s="303"/>
      <c r="I22" s="303"/>
      <c r="J22" s="303"/>
      <c r="K22" s="303"/>
      <c r="L22" s="304"/>
      <c r="M22" s="66" t="s">
        <v>4108</v>
      </c>
    </row>
    <row r="23" spans="1:13" ht="51" customHeight="1" x14ac:dyDescent="0.3">
      <c r="A23" s="76">
        <v>15</v>
      </c>
      <c r="B23" s="302" t="s">
        <v>3277</v>
      </c>
      <c r="C23" s="302"/>
      <c r="D23" s="308" t="s">
        <v>4203</v>
      </c>
      <c r="E23" s="309"/>
      <c r="F23" s="309"/>
      <c r="G23" s="309"/>
      <c r="H23" s="309"/>
      <c r="I23" s="309"/>
      <c r="J23" s="309"/>
      <c r="K23" s="309"/>
      <c r="L23" s="310"/>
    </row>
    <row r="24" spans="1:13" ht="261" customHeight="1" x14ac:dyDescent="0.3">
      <c r="A24" s="264">
        <v>16</v>
      </c>
      <c r="B24" s="266" t="s">
        <v>4117</v>
      </c>
      <c r="C24" s="267"/>
      <c r="D24" s="292" t="s">
        <v>4118</v>
      </c>
      <c r="E24" s="293"/>
      <c r="F24" s="293"/>
      <c r="G24" s="293"/>
      <c r="H24" s="293"/>
      <c r="I24" s="293"/>
      <c r="J24" s="293"/>
      <c r="K24" s="293"/>
      <c r="L24" s="294"/>
      <c r="M24" s="66" t="s">
        <v>4119</v>
      </c>
    </row>
    <row r="25" spans="1:13" ht="12" hidden="1" customHeight="1" x14ac:dyDescent="0.3">
      <c r="A25" s="265"/>
      <c r="B25" s="268"/>
      <c r="C25" s="269"/>
      <c r="D25" s="295"/>
      <c r="E25" s="296"/>
      <c r="F25" s="296"/>
      <c r="G25" s="296"/>
      <c r="H25" s="296"/>
      <c r="I25" s="296"/>
      <c r="J25" s="296"/>
      <c r="K25" s="296"/>
      <c r="L25" s="297"/>
      <c r="M25" s="66"/>
    </row>
    <row r="26" spans="1:13" ht="302.25" customHeight="1" x14ac:dyDescent="0.3">
      <c r="A26" s="264">
        <v>17</v>
      </c>
      <c r="B26" s="298" t="s">
        <v>3278</v>
      </c>
      <c r="C26" s="299"/>
      <c r="D26" s="270" t="s">
        <v>4204</v>
      </c>
      <c r="E26" s="271"/>
      <c r="F26" s="271"/>
      <c r="G26" s="271"/>
      <c r="H26" s="271"/>
      <c r="I26" s="271"/>
      <c r="J26" s="271"/>
      <c r="K26" s="271"/>
      <c r="L26" s="272"/>
      <c r="M26" s="66" t="s">
        <v>4108</v>
      </c>
    </row>
    <row r="27" spans="1:13" ht="105" customHeight="1" x14ac:dyDescent="0.3">
      <c r="A27" s="265"/>
      <c r="B27" s="300"/>
      <c r="C27" s="301"/>
      <c r="D27" s="273"/>
      <c r="E27" s="274"/>
      <c r="F27" s="274"/>
      <c r="G27" s="274"/>
      <c r="H27" s="274"/>
      <c r="I27" s="274"/>
      <c r="J27" s="274"/>
      <c r="K27" s="274"/>
      <c r="L27" s="275"/>
      <c r="M27" s="66"/>
    </row>
    <row r="28" spans="1:13" ht="231.75" customHeight="1" thickBot="1" x14ac:dyDescent="0.35">
      <c r="A28" s="76">
        <v>18</v>
      </c>
      <c r="B28" s="247" t="s">
        <v>3279</v>
      </c>
      <c r="C28" s="247"/>
      <c r="D28" s="311" t="s">
        <v>4205</v>
      </c>
      <c r="E28" s="311"/>
      <c r="F28" s="311"/>
      <c r="G28" s="311"/>
      <c r="H28" s="311"/>
      <c r="I28" s="311"/>
      <c r="J28" s="311"/>
      <c r="K28" s="311"/>
      <c r="L28" s="312"/>
      <c r="M28" s="66" t="s">
        <v>4108</v>
      </c>
    </row>
    <row r="29" spans="1:13" ht="247.5" customHeight="1" x14ac:dyDescent="0.3">
      <c r="A29" s="76">
        <v>19</v>
      </c>
      <c r="B29" s="343" t="s">
        <v>3280</v>
      </c>
      <c r="C29" s="343"/>
      <c r="D29" s="340" t="s">
        <v>4120</v>
      </c>
      <c r="E29" s="341"/>
      <c r="F29" s="341"/>
      <c r="G29" s="341"/>
      <c r="H29" s="341"/>
      <c r="I29" s="341"/>
      <c r="J29" s="341"/>
      <c r="K29" s="341"/>
      <c r="L29" s="342"/>
      <c r="M29" s="66" t="s">
        <v>4108</v>
      </c>
    </row>
    <row r="30" spans="1:13" ht="84" customHeight="1" x14ac:dyDescent="0.3">
      <c r="A30" s="79">
        <v>20</v>
      </c>
      <c r="B30" s="266" t="s">
        <v>3281</v>
      </c>
      <c r="C30" s="267"/>
      <c r="D30" s="270" t="s">
        <v>4121</v>
      </c>
      <c r="E30" s="271"/>
      <c r="F30" s="271"/>
      <c r="G30" s="271"/>
      <c r="H30" s="271"/>
      <c r="I30" s="271"/>
      <c r="J30" s="271"/>
      <c r="K30" s="271"/>
      <c r="L30" s="272"/>
      <c r="M30" s="68" t="s">
        <v>4122</v>
      </c>
    </row>
    <row r="31" spans="1:13" ht="409.5" customHeight="1" x14ac:dyDescent="0.3">
      <c r="A31" s="264">
        <v>21</v>
      </c>
      <c r="B31" s="266" t="s">
        <v>3282</v>
      </c>
      <c r="C31" s="267"/>
      <c r="D31" s="270" t="s">
        <v>4123</v>
      </c>
      <c r="E31" s="271"/>
      <c r="F31" s="271"/>
      <c r="G31" s="271"/>
      <c r="H31" s="271"/>
      <c r="I31" s="271"/>
      <c r="J31" s="271"/>
      <c r="K31" s="271"/>
      <c r="L31" s="272"/>
      <c r="M31" s="69"/>
    </row>
    <row r="32" spans="1:13" ht="120.75" customHeight="1" thickBot="1" x14ac:dyDescent="0.35">
      <c r="A32" s="265"/>
      <c r="B32" s="268"/>
      <c r="C32" s="269"/>
      <c r="D32" s="273"/>
      <c r="E32" s="274"/>
      <c r="F32" s="274"/>
      <c r="G32" s="274"/>
      <c r="H32" s="274"/>
      <c r="I32" s="274"/>
      <c r="J32" s="274"/>
      <c r="K32" s="274"/>
      <c r="L32" s="275"/>
      <c r="M32" s="66" t="s">
        <v>4108</v>
      </c>
    </row>
    <row r="33" spans="1:15" ht="19.5" customHeight="1" thickBot="1" x14ac:dyDescent="0.35">
      <c r="A33" s="276"/>
      <c r="B33" s="276"/>
      <c r="C33" s="276"/>
      <c r="D33" s="276"/>
      <c r="E33" s="276"/>
      <c r="F33" s="276"/>
      <c r="G33" s="276"/>
      <c r="H33" s="276"/>
      <c r="I33" s="276"/>
      <c r="J33" s="276"/>
      <c r="K33" s="276"/>
      <c r="L33" s="276"/>
      <c r="M33" s="66"/>
    </row>
    <row r="34" spans="1:15" ht="52.5" customHeight="1" x14ac:dyDescent="0.3">
      <c r="A34" s="80">
        <v>22</v>
      </c>
      <c r="B34" s="277" t="s">
        <v>3283</v>
      </c>
      <c r="C34" s="277"/>
      <c r="D34" s="278" t="s">
        <v>3284</v>
      </c>
      <c r="E34" s="278"/>
      <c r="F34" s="279" t="s">
        <v>4124</v>
      </c>
      <c r="G34" s="280"/>
      <c r="H34" s="281" t="s">
        <v>3285</v>
      </c>
      <c r="I34" s="282"/>
      <c r="J34" s="283" t="s">
        <v>4125</v>
      </c>
      <c r="K34" s="284"/>
      <c r="L34" s="285"/>
      <c r="M34" s="66"/>
    </row>
    <row r="35" spans="1:15" ht="45" customHeight="1" thickBot="1" x14ac:dyDescent="0.35">
      <c r="A35" s="75">
        <v>23</v>
      </c>
      <c r="B35" s="349" t="s">
        <v>4126</v>
      </c>
      <c r="C35" s="350"/>
      <c r="D35" s="351" t="s">
        <v>4208</v>
      </c>
      <c r="E35" s="351"/>
      <c r="F35" s="351"/>
      <c r="G35" s="351"/>
      <c r="H35" s="351"/>
      <c r="I35" s="351"/>
      <c r="J35" s="351"/>
      <c r="K35" s="351"/>
      <c r="L35" s="352"/>
      <c r="M35" s="66" t="s">
        <v>4127</v>
      </c>
      <c r="N35" s="70"/>
    </row>
    <row r="36" spans="1:15" ht="15" customHeight="1" thickBot="1" x14ac:dyDescent="0.35">
      <c r="A36" s="276"/>
      <c r="B36" s="276"/>
      <c r="C36" s="276"/>
      <c r="D36" s="276"/>
      <c r="E36" s="276"/>
      <c r="F36" s="276"/>
      <c r="G36" s="276"/>
      <c r="H36" s="276"/>
      <c r="I36" s="276"/>
      <c r="J36" s="276"/>
      <c r="K36" s="276"/>
      <c r="L36" s="276"/>
      <c r="M36" s="66"/>
      <c r="N36" s="71"/>
    </row>
    <row r="37" spans="1:15" ht="30" customHeight="1" x14ac:dyDescent="0.3">
      <c r="A37" s="353" t="s">
        <v>3286</v>
      </c>
      <c r="B37" s="251"/>
      <c r="C37" s="251"/>
      <c r="D37" s="81" t="s">
        <v>3287</v>
      </c>
      <c r="E37" s="81">
        <v>2017</v>
      </c>
      <c r="F37" s="81">
        <v>2018</v>
      </c>
      <c r="G37" s="81">
        <v>2019</v>
      </c>
      <c r="H37" s="81">
        <v>2020</v>
      </c>
      <c r="I37" s="81">
        <v>2021</v>
      </c>
      <c r="J37" s="81">
        <v>2022</v>
      </c>
      <c r="K37" s="81">
        <v>2023</v>
      </c>
      <c r="L37" s="82" t="s">
        <v>3288</v>
      </c>
      <c r="M37" s="66"/>
      <c r="N37" s="71"/>
      <c r="O37" s="71"/>
    </row>
    <row r="38" spans="1:15" ht="45" customHeight="1" x14ac:dyDescent="0.3">
      <c r="A38" s="76">
        <v>24</v>
      </c>
      <c r="B38" s="302" t="s">
        <v>3289</v>
      </c>
      <c r="C38" s="302"/>
      <c r="D38" s="83">
        <v>0</v>
      </c>
      <c r="E38" s="83">
        <v>0</v>
      </c>
      <c r="F38" s="83">
        <v>0</v>
      </c>
      <c r="G38" s="83">
        <v>0</v>
      </c>
      <c r="H38" s="83">
        <v>0</v>
      </c>
      <c r="I38" s="83">
        <v>0</v>
      </c>
      <c r="J38" s="83">
        <v>0</v>
      </c>
      <c r="K38" s="84">
        <f>K45+K46</f>
        <v>10515447.950000001</v>
      </c>
      <c r="L38" s="85">
        <f>SUM(D38:K38)</f>
        <v>10515447.950000001</v>
      </c>
      <c r="M38" s="66" t="s">
        <v>4128</v>
      </c>
      <c r="N38" s="71"/>
      <c r="O38" s="71"/>
    </row>
    <row r="39" spans="1:15" ht="39.75" customHeight="1" x14ac:dyDescent="0.3">
      <c r="A39" s="76">
        <v>25</v>
      </c>
      <c r="B39" s="302" t="s">
        <v>3290</v>
      </c>
      <c r="C39" s="302"/>
      <c r="D39" s="83">
        <v>0</v>
      </c>
      <c r="E39" s="83">
        <v>0</v>
      </c>
      <c r="F39" s="83">
        <v>0</v>
      </c>
      <c r="G39" s="83">
        <v>0</v>
      </c>
      <c r="H39" s="83">
        <v>0</v>
      </c>
      <c r="I39" s="83">
        <v>0</v>
      </c>
      <c r="J39" s="83">
        <v>0</v>
      </c>
      <c r="K39" s="84">
        <v>10515447.949999999</v>
      </c>
      <c r="L39" s="85">
        <f>SUM(D39:K39)</f>
        <v>10515447.949999999</v>
      </c>
      <c r="M39" s="66" t="s">
        <v>4129</v>
      </c>
      <c r="N39" s="71"/>
      <c r="O39" s="71"/>
    </row>
    <row r="40" spans="1:15" ht="39.75" customHeight="1" x14ac:dyDescent="0.3">
      <c r="A40" s="76">
        <v>26</v>
      </c>
      <c r="B40" s="302" t="s">
        <v>3291</v>
      </c>
      <c r="C40" s="302"/>
      <c r="D40" s="83">
        <f t="shared" ref="D40:J40" si="0">ROUNDDOWN(D39*D41,2)</f>
        <v>0</v>
      </c>
      <c r="E40" s="83">
        <f t="shared" si="0"/>
        <v>0</v>
      </c>
      <c r="F40" s="83">
        <f t="shared" si="0"/>
        <v>0</v>
      </c>
      <c r="G40" s="83">
        <f t="shared" si="0"/>
        <v>0</v>
      </c>
      <c r="H40" s="83">
        <f t="shared" si="0"/>
        <v>0</v>
      </c>
      <c r="I40" s="83">
        <f t="shared" si="0"/>
        <v>0</v>
      </c>
      <c r="J40" s="83">
        <f t="shared" si="0"/>
        <v>0</v>
      </c>
      <c r="K40" s="86">
        <f>K39*85%</f>
        <v>8938130.7574999984</v>
      </c>
      <c r="L40" s="85">
        <f>SUM(D40:K40)</f>
        <v>8938130.7574999984</v>
      </c>
      <c r="M40" s="66" t="s">
        <v>4130</v>
      </c>
      <c r="N40" s="72"/>
    </row>
    <row r="41" spans="1:15" ht="38.25" customHeight="1" thickBot="1" x14ac:dyDescent="0.35">
      <c r="A41" s="75">
        <v>27</v>
      </c>
      <c r="B41" s="247" t="s">
        <v>3292</v>
      </c>
      <c r="C41" s="247"/>
      <c r="D41" s="87">
        <v>0</v>
      </c>
      <c r="E41" s="87">
        <v>0</v>
      </c>
      <c r="F41" s="87">
        <v>0</v>
      </c>
      <c r="G41" s="87">
        <v>0</v>
      </c>
      <c r="H41" s="87">
        <v>0</v>
      </c>
      <c r="I41" s="87">
        <v>0</v>
      </c>
      <c r="J41" s="87">
        <v>0</v>
      </c>
      <c r="K41" s="87">
        <f>K40/K39</f>
        <v>0.84999999999999987</v>
      </c>
      <c r="L41" s="88">
        <f>L40/L39</f>
        <v>0.84999999999999987</v>
      </c>
      <c r="M41" s="66" t="s">
        <v>4108</v>
      </c>
    </row>
    <row r="42" spans="1:15" ht="13.5" thickBot="1" x14ac:dyDescent="0.35">
      <c r="A42" s="248"/>
      <c r="B42" s="248"/>
      <c r="C42" s="248"/>
      <c r="D42" s="248"/>
      <c r="E42" s="248"/>
      <c r="F42" s="248"/>
      <c r="G42" s="248"/>
      <c r="H42" s="248"/>
      <c r="I42" s="248"/>
      <c r="J42" s="248"/>
      <c r="K42" s="248"/>
      <c r="L42" s="248"/>
      <c r="M42" s="66"/>
    </row>
    <row r="43" spans="1:15" ht="30" customHeight="1" x14ac:dyDescent="0.3">
      <c r="A43" s="249">
        <v>28</v>
      </c>
      <c r="B43" s="251" t="s">
        <v>3293</v>
      </c>
      <c r="C43" s="251"/>
      <c r="D43" s="251"/>
      <c r="E43" s="251"/>
      <c r="F43" s="251"/>
      <c r="G43" s="251"/>
      <c r="H43" s="251"/>
      <c r="I43" s="251"/>
      <c r="J43" s="251"/>
      <c r="K43" s="251"/>
      <c r="L43" s="252"/>
      <c r="M43" s="66" t="s">
        <v>4108</v>
      </c>
    </row>
    <row r="44" spans="1:15" ht="30" customHeight="1" x14ac:dyDescent="0.3">
      <c r="A44" s="250"/>
      <c r="B44" s="253" t="s">
        <v>3294</v>
      </c>
      <c r="C44" s="253"/>
      <c r="D44" s="254" t="s">
        <v>3295</v>
      </c>
      <c r="E44" s="255"/>
      <c r="F44" s="255"/>
      <c r="G44" s="255"/>
      <c r="H44" s="255"/>
      <c r="I44" s="255"/>
      <c r="J44" s="256"/>
      <c r="K44" s="254" t="s">
        <v>3296</v>
      </c>
      <c r="L44" s="257"/>
      <c r="M44" s="66"/>
    </row>
    <row r="45" spans="1:15" ht="64.5" customHeight="1" x14ac:dyDescent="0.3">
      <c r="A45" s="250"/>
      <c r="B45" s="258" t="s">
        <v>4131</v>
      </c>
      <c r="C45" s="258"/>
      <c r="D45" s="259" t="s">
        <v>4132</v>
      </c>
      <c r="E45" s="260"/>
      <c r="F45" s="260"/>
      <c r="G45" s="260"/>
      <c r="H45" s="260"/>
      <c r="I45" s="260"/>
      <c r="J45" s="261"/>
      <c r="K45" s="347">
        <f>'[11]zestawienie rzeczowe'!F27</f>
        <v>10515189.65</v>
      </c>
      <c r="L45" s="348"/>
      <c r="M45" s="66"/>
    </row>
    <row r="46" spans="1:15" ht="30" customHeight="1" thickBot="1" x14ac:dyDescent="0.35">
      <c r="A46" s="250"/>
      <c r="B46" s="262" t="s">
        <v>4133</v>
      </c>
      <c r="C46" s="263"/>
      <c r="D46" s="259" t="s">
        <v>4134</v>
      </c>
      <c r="E46" s="260"/>
      <c r="F46" s="260"/>
      <c r="G46" s="260"/>
      <c r="H46" s="260"/>
      <c r="I46" s="260"/>
      <c r="J46" s="261"/>
      <c r="K46" s="345">
        <v>258.3</v>
      </c>
      <c r="L46" s="346"/>
      <c r="M46" s="66"/>
    </row>
    <row r="47" spans="1:15" ht="15" customHeight="1" thickBot="1" x14ac:dyDescent="0.35">
      <c r="A47" s="276"/>
      <c r="B47" s="276"/>
      <c r="C47" s="276"/>
      <c r="D47" s="276"/>
      <c r="E47" s="276"/>
      <c r="F47" s="276"/>
      <c r="G47" s="276"/>
      <c r="H47" s="276"/>
      <c r="I47" s="276"/>
      <c r="J47" s="276"/>
      <c r="K47" s="276"/>
      <c r="L47" s="276"/>
      <c r="M47" s="66"/>
    </row>
    <row r="48" spans="1:15" ht="30" customHeight="1" x14ac:dyDescent="0.3">
      <c r="A48" s="316">
        <v>29</v>
      </c>
      <c r="B48" s="318" t="s">
        <v>3297</v>
      </c>
      <c r="C48" s="318"/>
      <c r="D48" s="318"/>
      <c r="E48" s="318"/>
      <c r="F48" s="318"/>
      <c r="G48" s="318"/>
      <c r="H48" s="318"/>
      <c r="I48" s="318"/>
      <c r="J48" s="318"/>
      <c r="K48" s="318"/>
      <c r="L48" s="319"/>
      <c r="M48" s="66" t="s">
        <v>4135</v>
      </c>
    </row>
    <row r="49" spans="1:13" ht="51" customHeight="1" x14ac:dyDescent="0.3">
      <c r="A49" s="317"/>
      <c r="B49" s="320" t="s">
        <v>3298</v>
      </c>
      <c r="C49" s="344"/>
      <c r="D49" s="321"/>
      <c r="E49" s="320" t="s">
        <v>3299</v>
      </c>
      <c r="F49" s="321"/>
      <c r="G49" s="320" t="s">
        <v>3300</v>
      </c>
      <c r="H49" s="321"/>
      <c r="I49" s="320" t="s">
        <v>3301</v>
      </c>
      <c r="J49" s="321"/>
      <c r="K49" s="313" t="s">
        <v>3302</v>
      </c>
      <c r="L49" s="314"/>
      <c r="M49" s="66"/>
    </row>
    <row r="50" spans="1:13" ht="18.75" hidden="1" customHeight="1" outlineLevel="1" x14ac:dyDescent="0.3">
      <c r="A50" s="317"/>
      <c r="B50" s="337"/>
      <c r="C50" s="338"/>
      <c r="D50" s="339"/>
      <c r="E50" s="89"/>
      <c r="F50" s="90"/>
      <c r="G50" s="89"/>
      <c r="H50" s="90"/>
      <c r="I50" s="322"/>
      <c r="J50" s="323"/>
      <c r="K50" s="89"/>
      <c r="L50" s="91"/>
      <c r="M50" s="66"/>
    </row>
    <row r="51" spans="1:13" ht="50.25" customHeight="1" collapsed="1" x14ac:dyDescent="0.3">
      <c r="A51" s="317"/>
      <c r="B51" s="242" t="s">
        <v>3303</v>
      </c>
      <c r="C51" s="243"/>
      <c r="D51" s="244"/>
      <c r="E51" s="240" t="s">
        <v>3304</v>
      </c>
      <c r="F51" s="241"/>
      <c r="G51" s="240" t="s">
        <v>3305</v>
      </c>
      <c r="H51" s="241"/>
      <c r="I51" s="329">
        <v>10070</v>
      </c>
      <c r="J51" s="330"/>
      <c r="K51" s="231" t="s">
        <v>3933</v>
      </c>
      <c r="L51" s="232"/>
      <c r="M51" s="66"/>
    </row>
    <row r="52" spans="1:13" ht="50.25" customHeight="1" outlineLevel="1" x14ac:dyDescent="0.3">
      <c r="A52" s="317"/>
      <c r="B52" s="324" t="s">
        <v>3934</v>
      </c>
      <c r="C52" s="325"/>
      <c r="D52" s="326"/>
      <c r="E52" s="240" t="s">
        <v>3304</v>
      </c>
      <c r="F52" s="241"/>
      <c r="G52" s="240" t="s">
        <v>3305</v>
      </c>
      <c r="H52" s="241"/>
      <c r="I52" s="329">
        <v>320</v>
      </c>
      <c r="J52" s="239"/>
      <c r="K52" s="231" t="s">
        <v>3327</v>
      </c>
      <c r="L52" s="232"/>
      <c r="M52" s="66"/>
    </row>
    <row r="53" spans="1:13" ht="30.75" customHeight="1" x14ac:dyDescent="0.3">
      <c r="A53" s="317"/>
      <c r="B53" s="242" t="s">
        <v>3306</v>
      </c>
      <c r="C53" s="243"/>
      <c r="D53" s="244"/>
      <c r="E53" s="240" t="s">
        <v>3307</v>
      </c>
      <c r="F53" s="241"/>
      <c r="G53" s="240" t="s">
        <v>4136</v>
      </c>
      <c r="H53" s="241"/>
      <c r="I53" s="315">
        <v>1</v>
      </c>
      <c r="J53" s="239"/>
      <c r="K53" s="327" t="s">
        <v>3935</v>
      </c>
      <c r="L53" s="328"/>
      <c r="M53" s="66"/>
    </row>
    <row r="54" spans="1:13" ht="54.75" customHeight="1" x14ac:dyDescent="0.3">
      <c r="A54" s="317"/>
      <c r="B54" s="242" t="s">
        <v>4137</v>
      </c>
      <c r="C54" s="243"/>
      <c r="D54" s="244"/>
      <c r="E54" s="240" t="s">
        <v>3307</v>
      </c>
      <c r="F54" s="241"/>
      <c r="G54" s="240" t="s">
        <v>3308</v>
      </c>
      <c r="H54" s="241"/>
      <c r="I54" s="315">
        <v>1</v>
      </c>
      <c r="J54" s="239"/>
      <c r="K54" s="240" t="s">
        <v>3935</v>
      </c>
      <c r="L54" s="334"/>
      <c r="M54" s="66"/>
    </row>
    <row r="55" spans="1:13" ht="39" customHeight="1" x14ac:dyDescent="0.3">
      <c r="A55" s="317"/>
      <c r="B55" s="242" t="s">
        <v>3309</v>
      </c>
      <c r="C55" s="243"/>
      <c r="D55" s="244"/>
      <c r="E55" s="240" t="s">
        <v>3307</v>
      </c>
      <c r="F55" s="241"/>
      <c r="G55" s="240" t="s">
        <v>3310</v>
      </c>
      <c r="H55" s="241"/>
      <c r="I55" s="238">
        <f>L38-K46</f>
        <v>10515189.65</v>
      </c>
      <c r="J55" s="239"/>
      <c r="K55" s="231" t="s">
        <v>3936</v>
      </c>
      <c r="L55" s="232"/>
      <c r="M55" s="66"/>
    </row>
    <row r="56" spans="1:13" ht="48.75" customHeight="1" x14ac:dyDescent="0.3">
      <c r="A56" s="317"/>
      <c r="B56" s="242" t="s">
        <v>3311</v>
      </c>
      <c r="C56" s="243"/>
      <c r="D56" s="244"/>
      <c r="E56" s="240" t="s">
        <v>3304</v>
      </c>
      <c r="F56" s="241"/>
      <c r="G56" s="240" t="s">
        <v>3312</v>
      </c>
      <c r="H56" s="241"/>
      <c r="I56" s="335">
        <v>0</v>
      </c>
      <c r="J56" s="336"/>
      <c r="K56" s="231" t="s">
        <v>3327</v>
      </c>
      <c r="L56" s="232"/>
      <c r="M56" s="66"/>
    </row>
    <row r="57" spans="1:13" ht="36.75" customHeight="1" x14ac:dyDescent="0.3">
      <c r="A57" s="317"/>
      <c r="B57" s="242" t="s">
        <v>3313</v>
      </c>
      <c r="C57" s="243"/>
      <c r="D57" s="244"/>
      <c r="E57" s="240" t="s">
        <v>3304</v>
      </c>
      <c r="F57" s="241"/>
      <c r="G57" s="240" t="s">
        <v>3312</v>
      </c>
      <c r="H57" s="241"/>
      <c r="I57" s="335">
        <v>0</v>
      </c>
      <c r="J57" s="336"/>
      <c r="K57" s="231" t="s">
        <v>3327</v>
      </c>
      <c r="L57" s="232"/>
      <c r="M57" s="66"/>
    </row>
    <row r="58" spans="1:13" ht="45" customHeight="1" thickBot="1" x14ac:dyDescent="0.35">
      <c r="A58" s="317"/>
      <c r="B58" s="331" t="s">
        <v>3314</v>
      </c>
      <c r="C58" s="332"/>
      <c r="D58" s="333"/>
      <c r="E58" s="229" t="s">
        <v>3307</v>
      </c>
      <c r="F58" s="230"/>
      <c r="G58" s="229" t="s">
        <v>3308</v>
      </c>
      <c r="H58" s="230"/>
      <c r="I58" s="245">
        <v>0</v>
      </c>
      <c r="J58" s="246"/>
      <c r="K58" s="231" t="s">
        <v>3327</v>
      </c>
      <c r="L58" s="232"/>
      <c r="M58" s="66"/>
    </row>
    <row r="59" spans="1:13" ht="15" customHeight="1" thickBot="1" x14ac:dyDescent="0.35">
      <c r="A59" s="233"/>
      <c r="B59" s="233"/>
      <c r="C59" s="233"/>
      <c r="D59" s="233"/>
      <c r="E59" s="233"/>
      <c r="F59" s="233"/>
      <c r="G59" s="233"/>
      <c r="H59" s="233"/>
      <c r="I59" s="234"/>
      <c r="J59" s="234"/>
      <c r="K59" s="233"/>
      <c r="L59" s="233"/>
      <c r="M59" s="66"/>
    </row>
    <row r="60" spans="1:13" ht="33.75" customHeight="1" thickBot="1" x14ac:dyDescent="0.35">
      <c r="A60" s="92">
        <v>30</v>
      </c>
      <c r="B60" s="235" t="s">
        <v>3315</v>
      </c>
      <c r="C60" s="235"/>
      <c r="D60" s="236" t="s">
        <v>3316</v>
      </c>
      <c r="E60" s="236"/>
      <c r="F60" s="236"/>
      <c r="G60" s="236"/>
      <c r="H60" s="236"/>
      <c r="I60" s="236"/>
      <c r="J60" s="236"/>
      <c r="K60" s="236"/>
      <c r="L60" s="237"/>
      <c r="M60" s="66"/>
    </row>
    <row r="61" spans="1:13" x14ac:dyDescent="0.3">
      <c r="A61" s="93"/>
      <c r="B61" s="93"/>
      <c r="C61" s="93"/>
      <c r="D61" s="93"/>
      <c r="E61" s="93"/>
      <c r="F61" s="93"/>
      <c r="G61" s="93"/>
      <c r="H61" s="93"/>
      <c r="I61" s="93"/>
      <c r="J61" s="93"/>
      <c r="K61" s="93"/>
      <c r="L61" s="93"/>
    </row>
    <row r="62" spans="1:13" x14ac:dyDescent="0.3">
      <c r="A62" s="93"/>
      <c r="B62" s="93"/>
      <c r="C62" s="93"/>
      <c r="D62" s="93"/>
      <c r="E62" s="93"/>
      <c r="F62" s="93"/>
      <c r="G62" s="93"/>
      <c r="H62" s="93"/>
      <c r="I62" s="93"/>
      <c r="J62" s="93"/>
      <c r="K62" s="93"/>
      <c r="L62" s="93"/>
    </row>
    <row r="63" spans="1:13" x14ac:dyDescent="0.3">
      <c r="A63" s="94" t="s">
        <v>4138</v>
      </c>
      <c r="B63" s="74"/>
      <c r="C63" s="74"/>
      <c r="D63" s="74"/>
      <c r="E63" s="74"/>
      <c r="F63" s="74"/>
      <c r="G63" s="74"/>
      <c r="H63" s="74"/>
      <c r="I63" s="74"/>
      <c r="J63" s="74"/>
      <c r="K63" s="74"/>
      <c r="L63" s="74"/>
    </row>
    <row r="64" spans="1:13" x14ac:dyDescent="0.3">
      <c r="A64" s="94" t="s">
        <v>13</v>
      </c>
      <c r="B64" s="74"/>
      <c r="C64" s="74"/>
      <c r="D64" s="74"/>
      <c r="E64" s="74"/>
      <c r="F64" s="74"/>
      <c r="G64" s="74"/>
      <c r="H64" s="74"/>
      <c r="I64" s="74"/>
      <c r="J64" s="74"/>
      <c r="K64" s="74"/>
      <c r="L64" s="74"/>
    </row>
    <row r="65" spans="1:12" x14ac:dyDescent="0.3">
      <c r="A65" s="94" t="s">
        <v>4139</v>
      </c>
      <c r="B65" s="74"/>
      <c r="C65" s="74"/>
      <c r="D65" s="74"/>
      <c r="E65" s="74"/>
      <c r="F65" s="74"/>
      <c r="G65" s="74"/>
      <c r="H65" s="74"/>
      <c r="I65" s="74"/>
      <c r="J65" s="74"/>
      <c r="K65" s="74"/>
      <c r="L65" s="74"/>
    </row>
    <row r="66" spans="1:12" x14ac:dyDescent="0.3">
      <c r="A66" s="94" t="s">
        <v>4140</v>
      </c>
      <c r="B66" s="74"/>
      <c r="C66" s="74"/>
      <c r="D66" s="74"/>
      <c r="E66" s="74"/>
      <c r="F66" s="74"/>
      <c r="G66" s="74"/>
      <c r="H66" s="74"/>
      <c r="I66" s="74"/>
      <c r="J66" s="74"/>
      <c r="K66" s="74"/>
      <c r="L66" s="74"/>
    </row>
    <row r="67" spans="1:12" x14ac:dyDescent="0.3">
      <c r="A67" s="94" t="s">
        <v>4141</v>
      </c>
      <c r="B67" s="74"/>
      <c r="C67" s="74"/>
      <c r="D67" s="74"/>
      <c r="E67" s="74"/>
      <c r="F67" s="74"/>
      <c r="G67" s="74"/>
      <c r="H67" s="74"/>
      <c r="I67" s="74"/>
      <c r="J67" s="74"/>
      <c r="K67" s="74"/>
      <c r="L67" s="74"/>
    </row>
    <row r="68" spans="1:12" x14ac:dyDescent="0.3">
      <c r="A68" s="94" t="s">
        <v>4142</v>
      </c>
      <c r="B68" s="74"/>
      <c r="C68" s="74"/>
      <c r="D68" s="74"/>
      <c r="E68" s="74"/>
      <c r="F68" s="74"/>
      <c r="G68" s="74"/>
      <c r="H68" s="74"/>
      <c r="I68" s="74"/>
      <c r="J68" s="74"/>
      <c r="K68" s="74"/>
      <c r="L68" s="74"/>
    </row>
    <row r="69" spans="1:12" x14ac:dyDescent="0.3">
      <c r="A69" s="94" t="s">
        <v>4143</v>
      </c>
      <c r="B69" s="74"/>
      <c r="C69" s="74"/>
      <c r="D69" s="74"/>
      <c r="E69" s="74"/>
      <c r="F69" s="74"/>
      <c r="G69" s="74"/>
      <c r="H69" s="74"/>
      <c r="I69" s="74"/>
      <c r="J69" s="74"/>
      <c r="K69" s="74"/>
      <c r="L69" s="74"/>
    </row>
    <row r="70" spans="1:12" x14ac:dyDescent="0.3">
      <c r="A70" s="94" t="s">
        <v>4144</v>
      </c>
      <c r="B70" s="74"/>
      <c r="C70" s="74"/>
      <c r="D70" s="74"/>
      <c r="E70" s="74"/>
      <c r="F70" s="74"/>
      <c r="G70" s="74"/>
      <c r="H70" s="74"/>
      <c r="I70" s="74"/>
      <c r="J70" s="74"/>
      <c r="K70" s="74"/>
      <c r="L70" s="74"/>
    </row>
    <row r="71" spans="1:12" x14ac:dyDescent="0.3">
      <c r="A71" s="94" t="s">
        <v>4145</v>
      </c>
      <c r="B71" s="74"/>
      <c r="C71" s="74"/>
      <c r="D71" s="74"/>
      <c r="E71" s="74"/>
      <c r="F71" s="74"/>
      <c r="G71" s="74"/>
      <c r="H71" s="74"/>
      <c r="I71" s="74"/>
      <c r="J71" s="74"/>
      <c r="K71" s="74"/>
      <c r="L71" s="74"/>
    </row>
    <row r="72" spans="1:12" x14ac:dyDescent="0.3">
      <c r="A72" s="94" t="s">
        <v>4146</v>
      </c>
      <c r="B72" s="74"/>
      <c r="C72" s="74"/>
      <c r="D72" s="74"/>
      <c r="E72" s="74"/>
      <c r="F72" s="74"/>
      <c r="G72" s="74"/>
      <c r="H72" s="74"/>
      <c r="I72" s="74"/>
      <c r="J72" s="74"/>
      <c r="K72" s="74"/>
      <c r="L72" s="74"/>
    </row>
    <row r="73" spans="1:12" x14ac:dyDescent="0.3">
      <c r="A73" s="94" t="s">
        <v>4147</v>
      </c>
      <c r="B73" s="74"/>
      <c r="C73" s="74"/>
      <c r="D73" s="74"/>
      <c r="E73" s="74"/>
      <c r="F73" s="74"/>
      <c r="G73" s="74"/>
      <c r="H73" s="74"/>
      <c r="I73" s="74"/>
      <c r="J73" s="74"/>
      <c r="K73" s="74"/>
      <c r="L73" s="74"/>
    </row>
    <row r="74" spans="1:12" x14ac:dyDescent="0.3">
      <c r="A74" s="94" t="s">
        <v>4148</v>
      </c>
      <c r="B74" s="74"/>
      <c r="C74" s="74"/>
      <c r="D74" s="74"/>
      <c r="E74" s="74"/>
      <c r="F74" s="74"/>
      <c r="G74" s="74"/>
      <c r="H74" s="74"/>
      <c r="I74" s="74"/>
      <c r="J74" s="74"/>
      <c r="K74" s="74"/>
      <c r="L74" s="74"/>
    </row>
    <row r="75" spans="1:12" x14ac:dyDescent="0.3">
      <c r="A75" s="94" t="s">
        <v>4149</v>
      </c>
      <c r="B75" s="74"/>
      <c r="C75" s="74"/>
      <c r="D75" s="74"/>
      <c r="E75" s="74"/>
      <c r="F75" s="74"/>
      <c r="G75" s="74"/>
      <c r="H75" s="74"/>
      <c r="I75" s="74"/>
      <c r="J75" s="74"/>
      <c r="K75" s="74"/>
      <c r="L75" s="74"/>
    </row>
    <row r="76" spans="1:12" x14ac:dyDescent="0.3">
      <c r="A76" s="94" t="s">
        <v>4150</v>
      </c>
      <c r="B76" s="74"/>
      <c r="C76" s="74"/>
      <c r="D76" s="74"/>
      <c r="E76" s="74"/>
      <c r="F76" s="74"/>
      <c r="G76" s="74"/>
      <c r="H76" s="74"/>
      <c r="I76" s="74"/>
      <c r="J76" s="74"/>
      <c r="K76" s="74"/>
      <c r="L76" s="74"/>
    </row>
    <row r="77" spans="1:12" x14ac:dyDescent="0.3">
      <c r="A77" s="94" t="s">
        <v>4151</v>
      </c>
      <c r="B77" s="74"/>
      <c r="C77" s="74"/>
      <c r="D77" s="74"/>
      <c r="E77" s="74"/>
      <c r="F77" s="74"/>
      <c r="G77" s="74"/>
      <c r="H77" s="74"/>
      <c r="I77" s="74"/>
      <c r="J77" s="74"/>
      <c r="K77" s="74"/>
      <c r="L77" s="74"/>
    </row>
    <row r="78" spans="1:12" x14ac:dyDescent="0.3">
      <c r="A78" s="94" t="s">
        <v>4152</v>
      </c>
      <c r="B78" s="74"/>
      <c r="C78" s="74"/>
      <c r="D78" s="74"/>
      <c r="E78" s="74"/>
      <c r="F78" s="74"/>
      <c r="G78" s="74"/>
      <c r="H78" s="74"/>
      <c r="I78" s="74"/>
      <c r="J78" s="74"/>
      <c r="K78" s="74"/>
      <c r="L78" s="74"/>
    </row>
    <row r="79" spans="1:12" x14ac:dyDescent="0.3">
      <c r="A79" s="94" t="s">
        <v>4153</v>
      </c>
      <c r="B79" s="74"/>
      <c r="C79" s="74"/>
      <c r="D79" s="74"/>
      <c r="E79" s="74"/>
      <c r="F79" s="74"/>
      <c r="G79" s="74"/>
      <c r="H79" s="74"/>
      <c r="I79" s="74"/>
      <c r="J79" s="74"/>
      <c r="K79" s="74"/>
      <c r="L79" s="74"/>
    </row>
    <row r="80" spans="1:12" x14ac:dyDescent="0.3">
      <c r="A80" s="94" t="s">
        <v>4154</v>
      </c>
      <c r="B80" s="74"/>
      <c r="C80" s="74"/>
      <c r="D80" s="74"/>
      <c r="E80" s="74"/>
      <c r="F80" s="74"/>
      <c r="G80" s="74"/>
      <c r="H80" s="74"/>
      <c r="I80" s="74"/>
      <c r="J80" s="74"/>
      <c r="K80" s="74"/>
      <c r="L80" s="74"/>
    </row>
    <row r="81" spans="1:12" x14ac:dyDescent="0.3">
      <c r="A81" s="95"/>
      <c r="B81" s="74"/>
      <c r="C81" s="74"/>
      <c r="D81" s="74"/>
      <c r="E81" s="74"/>
      <c r="F81" s="74"/>
      <c r="G81" s="74"/>
      <c r="H81" s="74"/>
      <c r="I81" s="74"/>
      <c r="J81" s="74"/>
      <c r="K81" s="74"/>
      <c r="L81" s="74"/>
    </row>
    <row r="82" spans="1:12" x14ac:dyDescent="0.3">
      <c r="A82" s="95"/>
      <c r="B82" s="74"/>
      <c r="C82" s="74"/>
      <c r="D82" s="74"/>
      <c r="E82" s="74"/>
      <c r="F82" s="74"/>
      <c r="G82" s="74"/>
      <c r="H82" s="74"/>
      <c r="I82" s="74"/>
      <c r="J82" s="74"/>
      <c r="K82" s="74"/>
      <c r="L82" s="74"/>
    </row>
    <row r="83" spans="1:12" x14ac:dyDescent="0.3">
      <c r="A83" s="96" t="s">
        <v>3269</v>
      </c>
      <c r="B83" s="74"/>
      <c r="C83" s="74"/>
      <c r="D83" s="74"/>
      <c r="E83" s="74"/>
      <c r="F83" s="74"/>
      <c r="G83" s="74"/>
      <c r="H83" s="74"/>
      <c r="I83" s="74"/>
      <c r="J83" s="74"/>
      <c r="K83" s="74"/>
      <c r="L83" s="74"/>
    </row>
    <row r="84" spans="1:12" x14ac:dyDescent="0.3">
      <c r="A84" s="96" t="s">
        <v>4155</v>
      </c>
      <c r="B84" s="74"/>
      <c r="C84" s="74"/>
      <c r="D84" s="74"/>
      <c r="E84" s="74"/>
      <c r="F84" s="74"/>
      <c r="G84" s="74"/>
      <c r="H84" s="74"/>
      <c r="I84" s="74"/>
      <c r="J84" s="74"/>
      <c r="K84" s="74"/>
      <c r="L84" s="74"/>
    </row>
    <row r="85" spans="1:12" x14ac:dyDescent="0.3">
      <c r="A85" s="96" t="s">
        <v>4156</v>
      </c>
      <c r="B85" s="74"/>
      <c r="C85" s="74"/>
      <c r="D85" s="74"/>
      <c r="E85" s="74"/>
      <c r="F85" s="74"/>
      <c r="G85" s="74"/>
      <c r="H85" s="74"/>
      <c r="I85" s="74"/>
      <c r="J85" s="74"/>
      <c r="K85" s="74"/>
      <c r="L85" s="74"/>
    </row>
    <row r="86" spans="1:12" x14ac:dyDescent="0.3">
      <c r="A86" s="96" t="s">
        <v>4157</v>
      </c>
      <c r="B86" s="74"/>
      <c r="C86" s="74"/>
      <c r="D86" s="74"/>
      <c r="E86" s="74"/>
      <c r="F86" s="74"/>
      <c r="G86" s="74"/>
      <c r="H86" s="74"/>
      <c r="I86" s="74"/>
      <c r="J86" s="74"/>
      <c r="K86" s="74"/>
      <c r="L86" s="74"/>
    </row>
    <row r="87" spans="1:12" x14ac:dyDescent="0.3">
      <c r="A87" s="95"/>
      <c r="B87" s="74"/>
      <c r="C87" s="74"/>
      <c r="D87" s="74"/>
      <c r="E87" s="74"/>
      <c r="F87" s="74"/>
      <c r="G87" s="74"/>
      <c r="H87" s="74"/>
      <c r="I87" s="74"/>
      <c r="J87" s="74"/>
      <c r="K87" s="74"/>
      <c r="L87" s="74"/>
    </row>
    <row r="88" spans="1:12" x14ac:dyDescent="0.3">
      <c r="A88" s="95"/>
      <c r="B88" s="74"/>
      <c r="C88" s="74"/>
      <c r="D88" s="74"/>
      <c r="E88" s="74"/>
      <c r="F88" s="74"/>
      <c r="G88" s="74"/>
      <c r="H88" s="74"/>
      <c r="I88" s="74"/>
      <c r="J88" s="74"/>
      <c r="K88" s="74"/>
      <c r="L88" s="74"/>
    </row>
    <row r="89" spans="1:12" x14ac:dyDescent="0.3">
      <c r="A89" s="94" t="s">
        <v>4158</v>
      </c>
      <c r="B89" s="74"/>
      <c r="C89" s="74"/>
      <c r="D89" s="74"/>
      <c r="E89" s="74"/>
      <c r="F89" s="74"/>
      <c r="G89" s="74"/>
      <c r="H89" s="74"/>
      <c r="I89" s="74"/>
      <c r="J89" s="74"/>
      <c r="K89" s="74"/>
      <c r="L89" s="74"/>
    </row>
    <row r="90" spans="1:12" x14ac:dyDescent="0.3">
      <c r="A90" s="94" t="s">
        <v>4159</v>
      </c>
      <c r="B90" s="74"/>
      <c r="C90" s="74"/>
      <c r="D90" s="74"/>
      <c r="E90" s="74"/>
      <c r="F90" s="74"/>
      <c r="G90" s="74"/>
      <c r="H90" s="74"/>
      <c r="I90" s="74"/>
      <c r="J90" s="74"/>
      <c r="K90" s="74"/>
      <c r="L90" s="74"/>
    </row>
    <row r="91" spans="1:12" x14ac:dyDescent="0.3">
      <c r="A91" s="94" t="s">
        <v>4160</v>
      </c>
      <c r="B91" s="74"/>
      <c r="C91" s="74"/>
      <c r="D91" s="74"/>
      <c r="E91" s="74"/>
      <c r="F91" s="74"/>
      <c r="G91" s="74"/>
      <c r="H91" s="74"/>
      <c r="I91" s="74"/>
      <c r="J91" s="74"/>
      <c r="K91" s="74"/>
      <c r="L91" s="74"/>
    </row>
    <row r="92" spans="1:12" x14ac:dyDescent="0.3">
      <c r="A92" s="94" t="s">
        <v>4161</v>
      </c>
      <c r="B92" s="74"/>
      <c r="C92" s="74"/>
      <c r="D92" s="74"/>
      <c r="E92" s="74"/>
      <c r="F92" s="74"/>
      <c r="G92" s="74"/>
      <c r="H92" s="74"/>
      <c r="I92" s="74"/>
      <c r="J92" s="74"/>
      <c r="K92" s="74"/>
      <c r="L92" s="74"/>
    </row>
    <row r="93" spans="1:12" x14ac:dyDescent="0.3">
      <c r="A93" s="94" t="s">
        <v>4162</v>
      </c>
      <c r="B93" s="74"/>
      <c r="C93" s="74"/>
      <c r="D93" s="74"/>
      <c r="E93" s="74"/>
      <c r="F93" s="74"/>
      <c r="G93" s="74"/>
      <c r="H93" s="74"/>
      <c r="I93" s="74"/>
      <c r="J93" s="74"/>
      <c r="K93" s="74"/>
      <c r="L93" s="74"/>
    </row>
    <row r="94" spans="1:12" x14ac:dyDescent="0.3">
      <c r="A94" s="94" t="s">
        <v>4163</v>
      </c>
      <c r="B94" s="74"/>
      <c r="C94" s="74"/>
      <c r="D94" s="74"/>
      <c r="E94" s="74"/>
      <c r="F94" s="74"/>
      <c r="G94" s="74"/>
      <c r="H94" s="74"/>
      <c r="I94" s="74"/>
      <c r="J94" s="74"/>
      <c r="K94" s="74"/>
      <c r="L94" s="74"/>
    </row>
    <row r="95" spans="1:12" x14ac:dyDescent="0.3">
      <c r="A95" s="94" t="s">
        <v>4164</v>
      </c>
      <c r="B95" s="74"/>
      <c r="C95" s="74"/>
      <c r="D95" s="74"/>
      <c r="E95" s="74"/>
      <c r="F95" s="74"/>
      <c r="G95" s="74"/>
      <c r="H95" s="74"/>
      <c r="I95" s="74"/>
      <c r="J95" s="74"/>
      <c r="K95" s="74"/>
      <c r="L95" s="74"/>
    </row>
    <row r="96" spans="1:12" x14ac:dyDescent="0.3">
      <c r="A96" s="94" t="s">
        <v>4165</v>
      </c>
      <c r="B96" s="74"/>
      <c r="C96" s="74"/>
      <c r="D96" s="74"/>
      <c r="E96" s="74"/>
      <c r="F96" s="74"/>
      <c r="G96" s="74"/>
      <c r="H96" s="74"/>
      <c r="I96" s="74"/>
      <c r="J96" s="74"/>
      <c r="K96" s="74"/>
      <c r="L96" s="74"/>
    </row>
    <row r="97" spans="1:12" x14ac:dyDescent="0.3">
      <c r="A97" s="94" t="s">
        <v>4166</v>
      </c>
      <c r="B97" s="74"/>
      <c r="C97" s="74"/>
      <c r="D97" s="74"/>
      <c r="E97" s="74"/>
      <c r="F97" s="74"/>
      <c r="G97" s="74"/>
      <c r="H97" s="74"/>
      <c r="I97" s="74"/>
      <c r="J97" s="74"/>
      <c r="K97" s="74"/>
      <c r="L97" s="74"/>
    </row>
    <row r="98" spans="1:12" x14ac:dyDescent="0.3">
      <c r="A98" s="94" t="s">
        <v>4167</v>
      </c>
      <c r="B98" s="74"/>
      <c r="C98" s="74"/>
      <c r="D98" s="74"/>
      <c r="E98" s="74"/>
      <c r="F98" s="74"/>
      <c r="G98" s="74"/>
      <c r="H98" s="74"/>
      <c r="I98" s="74"/>
      <c r="J98" s="74"/>
      <c r="K98" s="74"/>
      <c r="L98" s="74"/>
    </row>
    <row r="99" spans="1:12" x14ac:dyDescent="0.3">
      <c r="A99" s="94" t="s">
        <v>4168</v>
      </c>
      <c r="B99" s="74"/>
      <c r="C99" s="74"/>
      <c r="D99" s="74"/>
      <c r="E99" s="74"/>
      <c r="F99" s="74"/>
      <c r="G99" s="74"/>
      <c r="H99" s="74"/>
      <c r="I99" s="74"/>
      <c r="J99" s="74"/>
      <c r="K99" s="74"/>
      <c r="L99" s="74"/>
    </row>
    <row r="100" spans="1:12" x14ac:dyDescent="0.3">
      <c r="A100" s="94" t="s">
        <v>4116</v>
      </c>
      <c r="B100" s="74"/>
      <c r="C100" s="74"/>
      <c r="D100" s="74"/>
      <c r="E100" s="74"/>
      <c r="F100" s="74"/>
      <c r="G100" s="74"/>
      <c r="H100" s="74"/>
      <c r="I100" s="74"/>
      <c r="J100" s="74"/>
      <c r="K100" s="74"/>
      <c r="L100" s="74"/>
    </row>
    <row r="101" spans="1:12" x14ac:dyDescent="0.3">
      <c r="A101" s="94" t="s">
        <v>4169</v>
      </c>
      <c r="B101" s="74"/>
      <c r="C101" s="74"/>
      <c r="D101" s="74"/>
      <c r="E101" s="74"/>
      <c r="F101" s="74"/>
      <c r="G101" s="74"/>
      <c r="H101" s="74"/>
      <c r="I101" s="74"/>
      <c r="J101" s="74"/>
      <c r="K101" s="74"/>
      <c r="L101" s="74"/>
    </row>
    <row r="102" spans="1:12" x14ac:dyDescent="0.3">
      <c r="A102" s="94" t="s">
        <v>4170</v>
      </c>
      <c r="B102" s="74"/>
      <c r="C102" s="74"/>
      <c r="D102" s="74"/>
      <c r="E102" s="74"/>
      <c r="F102" s="74"/>
      <c r="G102" s="74"/>
      <c r="H102" s="74"/>
      <c r="I102" s="74"/>
      <c r="J102" s="74"/>
      <c r="K102" s="74"/>
      <c r="L102" s="74"/>
    </row>
    <row r="103" spans="1:12" x14ac:dyDescent="0.3">
      <c r="A103" s="94" t="s">
        <v>4171</v>
      </c>
      <c r="B103" s="74"/>
      <c r="C103" s="74"/>
      <c r="D103" s="74"/>
      <c r="E103" s="74"/>
      <c r="F103" s="74"/>
      <c r="G103" s="74"/>
      <c r="H103" s="74"/>
      <c r="I103" s="74"/>
      <c r="J103" s="74"/>
      <c r="K103" s="74"/>
      <c r="L103" s="74"/>
    </row>
    <row r="104" spans="1:12" x14ac:dyDescent="0.3">
      <c r="A104" s="94" t="s">
        <v>4172</v>
      </c>
      <c r="B104" s="74"/>
      <c r="C104" s="74"/>
      <c r="D104" s="74"/>
      <c r="E104" s="74"/>
      <c r="F104" s="74"/>
      <c r="G104" s="74"/>
      <c r="H104" s="74"/>
      <c r="I104" s="74"/>
      <c r="J104" s="74"/>
      <c r="K104" s="74"/>
      <c r="L104" s="74"/>
    </row>
    <row r="105" spans="1:12" x14ac:dyDescent="0.3">
      <c r="A105" s="94" t="s">
        <v>4173</v>
      </c>
      <c r="B105" s="74"/>
      <c r="C105" s="74"/>
      <c r="D105" s="74"/>
      <c r="E105" s="74"/>
      <c r="F105" s="74"/>
      <c r="G105" s="74"/>
      <c r="H105" s="74"/>
      <c r="I105" s="74"/>
      <c r="J105" s="74"/>
      <c r="K105" s="74"/>
      <c r="L105" s="74"/>
    </row>
    <row r="106" spans="1:12" x14ac:dyDescent="0.3">
      <c r="A106" s="94" t="s">
        <v>4174</v>
      </c>
      <c r="B106" s="74"/>
      <c r="C106" s="74"/>
      <c r="D106" s="74"/>
      <c r="E106" s="74"/>
      <c r="F106" s="74"/>
      <c r="G106" s="74"/>
      <c r="H106" s="74"/>
      <c r="I106" s="74"/>
      <c r="J106" s="74"/>
      <c r="K106" s="74"/>
      <c r="L106" s="74"/>
    </row>
    <row r="107" spans="1:12" x14ac:dyDescent="0.3">
      <c r="A107" s="94" t="s">
        <v>4175</v>
      </c>
      <c r="B107" s="74"/>
      <c r="C107" s="74"/>
      <c r="D107" s="74"/>
      <c r="E107" s="74"/>
      <c r="F107" s="74"/>
      <c r="G107" s="74"/>
      <c r="H107" s="74"/>
      <c r="I107" s="74"/>
      <c r="J107" s="74"/>
      <c r="K107" s="74"/>
      <c r="L107" s="74"/>
    </row>
    <row r="108" spans="1:12" x14ac:dyDescent="0.3">
      <c r="A108" s="94" t="s">
        <v>4176</v>
      </c>
      <c r="B108" s="74"/>
      <c r="C108" s="74"/>
      <c r="D108" s="74"/>
      <c r="E108" s="74"/>
      <c r="F108" s="74"/>
      <c r="G108" s="74"/>
      <c r="H108" s="74"/>
      <c r="I108" s="74"/>
      <c r="J108" s="74"/>
      <c r="K108" s="74"/>
      <c r="L108" s="74"/>
    </row>
    <row r="109" spans="1:12" x14ac:dyDescent="0.3">
      <c r="A109" s="94" t="s">
        <v>4177</v>
      </c>
      <c r="B109" s="74"/>
      <c r="C109" s="74"/>
      <c r="D109" s="74"/>
      <c r="E109" s="74"/>
      <c r="F109" s="74"/>
      <c r="G109" s="74"/>
      <c r="H109" s="74"/>
      <c r="I109" s="74"/>
      <c r="J109" s="74"/>
      <c r="K109" s="74"/>
      <c r="L109" s="74"/>
    </row>
    <row r="110" spans="1:12" x14ac:dyDescent="0.3">
      <c r="A110" s="94" t="s">
        <v>4178</v>
      </c>
      <c r="B110" s="74"/>
      <c r="C110" s="74"/>
      <c r="D110" s="74"/>
      <c r="E110" s="74"/>
      <c r="F110" s="74"/>
      <c r="G110" s="74"/>
      <c r="H110" s="74"/>
      <c r="I110" s="74"/>
      <c r="J110" s="74"/>
      <c r="K110" s="74"/>
      <c r="L110" s="74"/>
    </row>
    <row r="111" spans="1:12" x14ac:dyDescent="0.3">
      <c r="A111" s="94" t="s">
        <v>4179</v>
      </c>
      <c r="B111" s="74"/>
      <c r="C111" s="74"/>
      <c r="D111" s="74"/>
      <c r="E111" s="74"/>
      <c r="F111" s="74"/>
      <c r="G111" s="74"/>
      <c r="H111" s="74"/>
      <c r="I111" s="74"/>
      <c r="J111" s="74"/>
      <c r="K111" s="74"/>
      <c r="L111" s="74"/>
    </row>
    <row r="112" spans="1:12" x14ac:dyDescent="0.3">
      <c r="A112" s="94" t="s">
        <v>4180</v>
      </c>
      <c r="B112" s="74"/>
      <c r="C112" s="74"/>
      <c r="D112" s="74"/>
      <c r="E112" s="74"/>
      <c r="F112" s="74"/>
      <c r="G112" s="74"/>
      <c r="H112" s="74"/>
      <c r="I112" s="74"/>
      <c r="J112" s="74"/>
      <c r="K112" s="74"/>
      <c r="L112" s="74"/>
    </row>
    <row r="113" spans="1:12" x14ac:dyDescent="0.3">
      <c r="A113" s="94" t="s">
        <v>4181</v>
      </c>
      <c r="B113" s="74"/>
      <c r="C113" s="74"/>
      <c r="D113" s="74"/>
      <c r="E113" s="74"/>
      <c r="F113" s="74"/>
      <c r="G113" s="74"/>
      <c r="H113" s="74"/>
      <c r="I113" s="74"/>
      <c r="J113" s="74"/>
      <c r="K113" s="74"/>
      <c r="L113" s="74"/>
    </row>
    <row r="114" spans="1:12" x14ac:dyDescent="0.3">
      <c r="A114" s="94" t="s">
        <v>4182</v>
      </c>
      <c r="B114" s="74"/>
      <c r="C114" s="74"/>
      <c r="D114" s="74"/>
      <c r="E114" s="74"/>
      <c r="F114" s="74"/>
      <c r="G114" s="74"/>
      <c r="H114" s="74"/>
      <c r="I114" s="74"/>
      <c r="J114" s="74"/>
      <c r="K114" s="74"/>
      <c r="L114" s="74"/>
    </row>
    <row r="115" spans="1:12" x14ac:dyDescent="0.3">
      <c r="A115" s="94" t="s">
        <v>4183</v>
      </c>
      <c r="B115" s="74"/>
      <c r="C115" s="74"/>
      <c r="D115" s="74"/>
      <c r="E115" s="74"/>
      <c r="F115" s="74"/>
      <c r="G115" s="74"/>
      <c r="H115" s="74"/>
      <c r="I115" s="74"/>
      <c r="J115" s="74"/>
      <c r="K115" s="74"/>
      <c r="L115" s="74"/>
    </row>
    <row r="116" spans="1:12" x14ac:dyDescent="0.3">
      <c r="A116" s="94" t="s">
        <v>4184</v>
      </c>
      <c r="B116" s="74"/>
      <c r="C116" s="74"/>
      <c r="D116" s="74"/>
      <c r="E116" s="74"/>
      <c r="F116" s="74"/>
      <c r="G116" s="74"/>
      <c r="H116" s="74"/>
      <c r="I116" s="74"/>
      <c r="J116" s="74"/>
      <c r="K116" s="74"/>
      <c r="L116" s="74"/>
    </row>
    <row r="117" spans="1:12" x14ac:dyDescent="0.3">
      <c r="A117" s="94" t="s">
        <v>4185</v>
      </c>
      <c r="B117" s="74"/>
      <c r="C117" s="74"/>
      <c r="D117" s="74"/>
      <c r="E117" s="74"/>
      <c r="F117" s="74"/>
      <c r="G117" s="74"/>
      <c r="H117" s="74"/>
      <c r="I117" s="74"/>
      <c r="J117" s="74"/>
      <c r="K117" s="74"/>
      <c r="L117" s="74"/>
    </row>
    <row r="118" spans="1:12" x14ac:dyDescent="0.3">
      <c r="A118" s="94" t="s">
        <v>4186</v>
      </c>
      <c r="B118" s="74"/>
      <c r="C118" s="74"/>
      <c r="D118" s="74"/>
      <c r="E118" s="74"/>
      <c r="F118" s="74"/>
      <c r="G118" s="74"/>
      <c r="H118" s="74"/>
      <c r="I118" s="74"/>
      <c r="J118" s="74"/>
      <c r="K118" s="74"/>
      <c r="L118" s="74"/>
    </row>
    <row r="119" spans="1:12" x14ac:dyDescent="0.3">
      <c r="A119" s="94" t="s">
        <v>4187</v>
      </c>
      <c r="B119" s="74"/>
      <c r="C119" s="74"/>
      <c r="D119" s="74"/>
      <c r="E119" s="74"/>
      <c r="F119" s="74"/>
      <c r="G119" s="74"/>
      <c r="H119" s="74"/>
      <c r="I119" s="74"/>
      <c r="J119" s="74"/>
      <c r="K119" s="74"/>
      <c r="L119" s="74"/>
    </row>
    <row r="120" spans="1:12" x14ac:dyDescent="0.3">
      <c r="A120" s="94" t="s">
        <v>4188</v>
      </c>
      <c r="B120" s="74"/>
      <c r="C120" s="74"/>
      <c r="D120" s="74"/>
      <c r="E120" s="74"/>
      <c r="F120" s="74"/>
      <c r="G120" s="74"/>
      <c r="H120" s="74"/>
      <c r="I120" s="74"/>
      <c r="J120" s="74"/>
      <c r="K120" s="74"/>
      <c r="L120" s="74"/>
    </row>
    <row r="121" spans="1:12" x14ac:dyDescent="0.3">
      <c r="A121" s="94" t="s">
        <v>4189</v>
      </c>
      <c r="B121" s="74"/>
      <c r="C121" s="74"/>
      <c r="D121" s="74"/>
      <c r="E121" s="74"/>
      <c r="F121" s="74"/>
      <c r="G121" s="74"/>
      <c r="H121" s="74"/>
      <c r="I121" s="74"/>
      <c r="J121" s="74"/>
      <c r="K121" s="74"/>
      <c r="L121" s="74"/>
    </row>
    <row r="122" spans="1:12" x14ac:dyDescent="0.3">
      <c r="A122" s="94" t="s">
        <v>4190</v>
      </c>
      <c r="B122" s="74"/>
      <c r="C122" s="74"/>
      <c r="D122" s="74"/>
      <c r="E122" s="74"/>
      <c r="F122" s="74"/>
      <c r="G122" s="74"/>
      <c r="H122" s="74"/>
      <c r="I122" s="74"/>
      <c r="J122" s="74"/>
      <c r="K122" s="74"/>
      <c r="L122" s="74"/>
    </row>
    <row r="123" spans="1:12" x14ac:dyDescent="0.3">
      <c r="A123" s="94" t="s">
        <v>4191</v>
      </c>
      <c r="B123" s="74"/>
      <c r="C123" s="74"/>
      <c r="D123" s="74"/>
      <c r="E123" s="74"/>
      <c r="F123" s="74"/>
      <c r="G123" s="74"/>
      <c r="H123" s="74"/>
      <c r="I123" s="74"/>
      <c r="J123" s="74"/>
      <c r="K123" s="74"/>
      <c r="L123" s="74"/>
    </row>
    <row r="124" spans="1:12" x14ac:dyDescent="0.3">
      <c r="A124" s="94" t="s">
        <v>4192</v>
      </c>
      <c r="B124" s="74"/>
      <c r="C124" s="74"/>
      <c r="D124" s="74"/>
      <c r="E124" s="74"/>
      <c r="F124" s="74"/>
      <c r="G124" s="74"/>
      <c r="H124" s="74"/>
      <c r="I124" s="74"/>
      <c r="J124" s="74"/>
      <c r="K124" s="74"/>
      <c r="L124" s="74"/>
    </row>
    <row r="125" spans="1:12" x14ac:dyDescent="0.3">
      <c r="A125" s="94" t="s">
        <v>4193</v>
      </c>
      <c r="B125" s="74"/>
      <c r="C125" s="74"/>
      <c r="D125" s="74"/>
      <c r="E125" s="74"/>
      <c r="F125" s="74"/>
      <c r="G125" s="74"/>
      <c r="H125" s="74"/>
      <c r="I125" s="74"/>
      <c r="J125" s="74"/>
      <c r="K125" s="74"/>
      <c r="L125" s="74"/>
    </row>
    <row r="126" spans="1:12" x14ac:dyDescent="0.3">
      <c r="A126" s="95"/>
      <c r="B126" s="74"/>
      <c r="C126" s="74"/>
      <c r="D126" s="74"/>
      <c r="E126" s="74"/>
      <c r="F126" s="74"/>
      <c r="G126" s="74"/>
      <c r="H126" s="74"/>
      <c r="I126" s="74"/>
      <c r="J126" s="74"/>
      <c r="K126" s="74"/>
      <c r="L126" s="74"/>
    </row>
    <row r="127" spans="1:12" x14ac:dyDescent="0.3">
      <c r="A127" s="95"/>
      <c r="B127" s="74"/>
      <c r="C127" s="74"/>
      <c r="D127" s="74"/>
      <c r="E127" s="74"/>
      <c r="F127" s="74"/>
      <c r="G127" s="74"/>
      <c r="H127" s="74"/>
      <c r="I127" s="74"/>
      <c r="J127" s="74"/>
      <c r="K127" s="74"/>
      <c r="L127" s="74"/>
    </row>
    <row r="128" spans="1:12" x14ac:dyDescent="0.3">
      <c r="A128" s="95" t="s">
        <v>3272</v>
      </c>
      <c r="B128" s="74"/>
      <c r="C128" s="74"/>
      <c r="D128" s="74"/>
      <c r="E128" s="74"/>
      <c r="F128" s="74"/>
      <c r="G128" s="74"/>
      <c r="H128" s="74"/>
      <c r="I128" s="74"/>
      <c r="J128" s="74"/>
      <c r="K128" s="74"/>
      <c r="L128" s="74"/>
    </row>
    <row r="129" spans="1:12" x14ac:dyDescent="0.3">
      <c r="A129" s="95" t="s">
        <v>4194</v>
      </c>
      <c r="B129" s="74"/>
      <c r="C129" s="74"/>
      <c r="D129" s="74"/>
      <c r="E129" s="74"/>
      <c r="F129" s="74"/>
      <c r="G129" s="74"/>
      <c r="H129" s="74"/>
      <c r="I129" s="74"/>
      <c r="J129" s="74"/>
      <c r="K129" s="74"/>
      <c r="L129" s="74"/>
    </row>
    <row r="130" spans="1:12" x14ac:dyDescent="0.3">
      <c r="A130" s="95"/>
      <c r="B130" s="74"/>
      <c r="C130" s="74"/>
      <c r="D130" s="74"/>
      <c r="E130" s="74"/>
      <c r="F130" s="74"/>
      <c r="G130" s="74"/>
      <c r="H130" s="74"/>
      <c r="I130" s="74"/>
      <c r="J130" s="74"/>
      <c r="K130" s="74"/>
      <c r="L130" s="74"/>
    </row>
    <row r="131" spans="1:12" x14ac:dyDescent="0.3">
      <c r="A131" s="95"/>
      <c r="B131" s="74"/>
      <c r="C131" s="74"/>
      <c r="D131" s="74"/>
      <c r="E131" s="74"/>
      <c r="F131" s="74"/>
      <c r="G131" s="74"/>
      <c r="H131" s="74"/>
      <c r="I131" s="74"/>
      <c r="J131" s="74"/>
      <c r="K131" s="74"/>
      <c r="L131" s="74"/>
    </row>
    <row r="132" spans="1:12" x14ac:dyDescent="0.3">
      <c r="A132" s="95" t="s">
        <v>4195</v>
      </c>
      <c r="B132" s="74"/>
      <c r="C132" s="74"/>
      <c r="D132" s="74"/>
      <c r="E132" s="74"/>
      <c r="F132" s="74"/>
      <c r="G132" s="74"/>
      <c r="H132" s="74"/>
      <c r="I132" s="74"/>
      <c r="J132" s="74"/>
      <c r="K132" s="74"/>
      <c r="L132" s="74"/>
    </row>
    <row r="133" spans="1:12" x14ac:dyDescent="0.3">
      <c r="A133" s="95" t="s">
        <v>4196</v>
      </c>
      <c r="B133" s="74"/>
      <c r="C133" s="74"/>
      <c r="D133" s="74"/>
      <c r="E133" s="74"/>
      <c r="F133" s="74"/>
      <c r="G133" s="74"/>
      <c r="H133" s="74"/>
      <c r="I133" s="74"/>
      <c r="J133" s="74"/>
      <c r="K133" s="74"/>
      <c r="L133" s="74"/>
    </row>
    <row r="134" spans="1:12" x14ac:dyDescent="0.3">
      <c r="A134" s="95" t="s">
        <v>3274</v>
      </c>
      <c r="B134" s="74"/>
      <c r="C134" s="74"/>
      <c r="D134" s="74"/>
      <c r="E134" s="74"/>
      <c r="F134" s="74"/>
      <c r="G134" s="74"/>
      <c r="H134" s="74"/>
      <c r="I134" s="74"/>
      <c r="J134" s="74"/>
      <c r="K134" s="74"/>
      <c r="L134" s="74"/>
    </row>
    <row r="135" spans="1:12" x14ac:dyDescent="0.3">
      <c r="A135" s="95" t="s">
        <v>4197</v>
      </c>
      <c r="B135" s="74"/>
      <c r="C135" s="74"/>
      <c r="D135" s="74"/>
      <c r="E135" s="74"/>
      <c r="F135" s="74"/>
      <c r="G135" s="74"/>
      <c r="H135" s="74"/>
      <c r="I135" s="74"/>
      <c r="J135" s="74"/>
      <c r="K135" s="74"/>
      <c r="L135" s="74"/>
    </row>
    <row r="136" spans="1:12" x14ac:dyDescent="0.3">
      <c r="A136" s="95"/>
      <c r="B136" s="74"/>
      <c r="C136" s="74"/>
      <c r="D136" s="74"/>
      <c r="E136" s="74"/>
      <c r="F136" s="74"/>
      <c r="G136" s="74"/>
      <c r="H136" s="74"/>
      <c r="I136" s="74"/>
      <c r="J136" s="74"/>
      <c r="K136" s="74"/>
      <c r="L136" s="74"/>
    </row>
    <row r="137" spans="1:12" x14ac:dyDescent="0.3">
      <c r="A137" s="95"/>
      <c r="B137" s="74"/>
      <c r="C137" s="74"/>
      <c r="D137" s="74"/>
      <c r="E137" s="74"/>
      <c r="F137" s="74"/>
      <c r="G137" s="74"/>
      <c r="H137" s="74"/>
      <c r="I137" s="74"/>
      <c r="J137" s="74"/>
      <c r="K137" s="74"/>
      <c r="L137" s="74"/>
    </row>
    <row r="138" spans="1:12" x14ac:dyDescent="0.3">
      <c r="A138" s="95" t="s">
        <v>4198</v>
      </c>
      <c r="B138" s="74"/>
      <c r="C138" s="74"/>
      <c r="D138" s="74"/>
      <c r="E138" s="74"/>
      <c r="F138" s="74"/>
      <c r="G138" s="74"/>
      <c r="H138" s="74"/>
      <c r="I138" s="74"/>
      <c r="J138" s="74"/>
      <c r="K138" s="74"/>
      <c r="L138" s="74"/>
    </row>
    <row r="139" spans="1:12" x14ac:dyDescent="0.3">
      <c r="A139" s="95" t="s">
        <v>4199</v>
      </c>
      <c r="B139" s="74"/>
      <c r="C139" s="74"/>
      <c r="D139" s="74"/>
      <c r="E139" s="74"/>
      <c r="F139" s="74"/>
      <c r="G139" s="74"/>
      <c r="H139" s="74"/>
      <c r="I139" s="74"/>
      <c r="J139" s="74"/>
      <c r="K139" s="74"/>
      <c r="L139" s="74"/>
    </row>
    <row r="140" spans="1:12" x14ac:dyDescent="0.3">
      <c r="A140" s="95" t="s">
        <v>3276</v>
      </c>
      <c r="B140" s="74"/>
      <c r="C140" s="74"/>
      <c r="D140" s="74"/>
      <c r="E140" s="74"/>
      <c r="F140" s="74"/>
      <c r="G140" s="74"/>
      <c r="H140" s="74"/>
      <c r="I140" s="74"/>
      <c r="J140" s="74"/>
      <c r="K140" s="74"/>
      <c r="L140" s="74"/>
    </row>
    <row r="141" spans="1:12" x14ac:dyDescent="0.3">
      <c r="A141" s="95" t="s">
        <v>4200</v>
      </c>
      <c r="B141" s="74"/>
      <c r="C141" s="74"/>
      <c r="D141" s="74"/>
      <c r="E141" s="74"/>
      <c r="F141" s="74"/>
      <c r="G141" s="74"/>
      <c r="H141" s="74"/>
      <c r="I141" s="74"/>
      <c r="J141" s="74"/>
      <c r="K141" s="74"/>
      <c r="L141" s="74"/>
    </row>
    <row r="142" spans="1:12" x14ac:dyDescent="0.3">
      <c r="A142" s="73" t="s">
        <v>4201</v>
      </c>
      <c r="B142" s="66"/>
      <c r="C142" s="66"/>
      <c r="D142" s="66"/>
      <c r="E142" s="66"/>
      <c r="F142" s="66"/>
      <c r="G142" s="66"/>
      <c r="H142" s="66"/>
      <c r="I142" s="66"/>
      <c r="J142" s="66"/>
      <c r="K142" s="66"/>
      <c r="L142" s="66"/>
    </row>
    <row r="143" spans="1:12" x14ac:dyDescent="0.3">
      <c r="A143" s="73" t="s">
        <v>4202</v>
      </c>
      <c r="B143" s="66"/>
      <c r="C143" s="66"/>
      <c r="D143" s="66"/>
      <c r="E143" s="66"/>
      <c r="F143" s="66"/>
      <c r="G143" s="66"/>
      <c r="H143" s="66"/>
      <c r="I143" s="66"/>
      <c r="J143" s="66"/>
      <c r="K143" s="66"/>
      <c r="L143" s="66"/>
    </row>
    <row r="144" spans="1:12" x14ac:dyDescent="0.3">
      <c r="A144" s="66"/>
      <c r="B144" s="66"/>
      <c r="C144" s="66"/>
      <c r="D144" s="66"/>
      <c r="E144" s="66"/>
      <c r="F144" s="66"/>
      <c r="G144" s="66"/>
      <c r="H144" s="66"/>
      <c r="I144" s="66"/>
      <c r="J144" s="66"/>
      <c r="K144" s="66"/>
      <c r="L144" s="66"/>
    </row>
    <row r="145" spans="1:12" x14ac:dyDescent="0.3">
      <c r="A145" s="66"/>
      <c r="B145" s="66"/>
      <c r="C145" s="66"/>
      <c r="D145" s="66"/>
      <c r="E145" s="66"/>
      <c r="F145" s="66"/>
      <c r="G145" s="66"/>
      <c r="H145" s="66"/>
      <c r="I145" s="66"/>
      <c r="J145" s="66"/>
      <c r="K145" s="66"/>
      <c r="L145" s="66"/>
    </row>
  </sheetData>
  <mergeCells count="135">
    <mergeCell ref="A1:L1"/>
    <mergeCell ref="B2:E2"/>
    <mergeCell ref="F2:L2"/>
    <mergeCell ref="A3:L3"/>
    <mergeCell ref="A4:L4"/>
    <mergeCell ref="B5:D5"/>
    <mergeCell ref="E5:L5"/>
    <mergeCell ref="A6:A7"/>
    <mergeCell ref="B6:D7"/>
    <mergeCell ref="E6:L6"/>
    <mergeCell ref="F7:H7"/>
    <mergeCell ref="J7:L7"/>
    <mergeCell ref="A15:L15"/>
    <mergeCell ref="A16:L16"/>
    <mergeCell ref="B10:D10"/>
    <mergeCell ref="E10:L10"/>
    <mergeCell ref="B11:D11"/>
    <mergeCell ref="E11:L11"/>
    <mergeCell ref="B12:D12"/>
    <mergeCell ref="E12:L12"/>
    <mergeCell ref="E8:L8"/>
    <mergeCell ref="A8:A9"/>
    <mergeCell ref="B8:D9"/>
    <mergeCell ref="F9:H9"/>
    <mergeCell ref="J9:L9"/>
    <mergeCell ref="B13:D13"/>
    <mergeCell ref="E13:L13"/>
    <mergeCell ref="B14:D14"/>
    <mergeCell ref="E14:L14"/>
    <mergeCell ref="K54:L54"/>
    <mergeCell ref="I57:J57"/>
    <mergeCell ref="B50:D50"/>
    <mergeCell ref="B51:D51"/>
    <mergeCell ref="D29:L29"/>
    <mergeCell ref="B40:C40"/>
    <mergeCell ref="B29:C29"/>
    <mergeCell ref="B49:D49"/>
    <mergeCell ref="E49:F49"/>
    <mergeCell ref="G49:H49"/>
    <mergeCell ref="B39:C39"/>
    <mergeCell ref="B38:C38"/>
    <mergeCell ref="K46:L46"/>
    <mergeCell ref="K45:L45"/>
    <mergeCell ref="I52:J52"/>
    <mergeCell ref="I53:J53"/>
    <mergeCell ref="I56:J56"/>
    <mergeCell ref="B30:C30"/>
    <mergeCell ref="D30:L30"/>
    <mergeCell ref="B35:C35"/>
    <mergeCell ref="D35:L35"/>
    <mergeCell ref="A36:L36"/>
    <mergeCell ref="A37:C37"/>
    <mergeCell ref="G51:H51"/>
    <mergeCell ref="K51:L51"/>
    <mergeCell ref="K49:L49"/>
    <mergeCell ref="I54:J54"/>
    <mergeCell ref="A47:L47"/>
    <mergeCell ref="A48:A58"/>
    <mergeCell ref="B48:L48"/>
    <mergeCell ref="B55:D55"/>
    <mergeCell ref="E55:F55"/>
    <mergeCell ref="I49:J50"/>
    <mergeCell ref="B52:D52"/>
    <mergeCell ref="E52:F52"/>
    <mergeCell ref="G52:H52"/>
    <mergeCell ref="K52:L52"/>
    <mergeCell ref="B53:D53"/>
    <mergeCell ref="E53:F53"/>
    <mergeCell ref="G53:H53"/>
    <mergeCell ref="K53:L53"/>
    <mergeCell ref="B54:D54"/>
    <mergeCell ref="E54:F54"/>
    <mergeCell ref="E51:F51"/>
    <mergeCell ref="I51:J51"/>
    <mergeCell ref="B58:D58"/>
    <mergeCell ref="G54:H54"/>
    <mergeCell ref="E58:F58"/>
    <mergeCell ref="B28:C28"/>
    <mergeCell ref="B21:C21"/>
    <mergeCell ref="D21:L21"/>
    <mergeCell ref="B22:C22"/>
    <mergeCell ref="D22:L22"/>
    <mergeCell ref="B20:C20"/>
    <mergeCell ref="D20:L20"/>
    <mergeCell ref="A19:L19"/>
    <mergeCell ref="B23:C23"/>
    <mergeCell ref="D23:L23"/>
    <mergeCell ref="D28:L28"/>
    <mergeCell ref="B17:C17"/>
    <mergeCell ref="D17:L17"/>
    <mergeCell ref="B18:C18"/>
    <mergeCell ref="D18:L18"/>
    <mergeCell ref="A24:A25"/>
    <mergeCell ref="B24:C25"/>
    <mergeCell ref="D24:L25"/>
    <mergeCell ref="A26:A27"/>
    <mergeCell ref="B26:C27"/>
    <mergeCell ref="D26:L27"/>
    <mergeCell ref="A31:A32"/>
    <mergeCell ref="B31:C32"/>
    <mergeCell ref="D31:L32"/>
    <mergeCell ref="A33:L33"/>
    <mergeCell ref="B34:C34"/>
    <mergeCell ref="D34:E34"/>
    <mergeCell ref="F34:G34"/>
    <mergeCell ref="H34:I34"/>
    <mergeCell ref="J34:L34"/>
    <mergeCell ref="B41:C41"/>
    <mergeCell ref="A42:L42"/>
    <mergeCell ref="A43:A46"/>
    <mergeCell ref="B43:L43"/>
    <mergeCell ref="B44:C44"/>
    <mergeCell ref="D44:J44"/>
    <mergeCell ref="K44:L44"/>
    <mergeCell ref="B45:C45"/>
    <mergeCell ref="D45:J45"/>
    <mergeCell ref="B46:C46"/>
    <mergeCell ref="D46:J46"/>
    <mergeCell ref="G58:H58"/>
    <mergeCell ref="K58:L58"/>
    <mergeCell ref="A59:L59"/>
    <mergeCell ref="B60:C60"/>
    <mergeCell ref="D60:L60"/>
    <mergeCell ref="I55:J55"/>
    <mergeCell ref="G55:H55"/>
    <mergeCell ref="K55:L55"/>
    <mergeCell ref="B56:D56"/>
    <mergeCell ref="E56:F56"/>
    <mergeCell ref="G56:H56"/>
    <mergeCell ref="K56:L56"/>
    <mergeCell ref="B57:D57"/>
    <mergeCell ref="E57:F57"/>
    <mergeCell ref="G57:H57"/>
    <mergeCell ref="K57:L57"/>
    <mergeCell ref="I58:J58"/>
  </mergeCells>
  <conditionalFormatting sqref="F34:G34">
    <cfRule type="containsText" dxfId="4" priority="5" stopIfTrue="1" operator="containsText" text="wybierz">
      <formula>NOT(ISERROR(SEARCH("wybierz",F34)))</formula>
    </cfRule>
  </conditionalFormatting>
  <conditionalFormatting sqref="D21:D22">
    <cfRule type="containsText" dxfId="3" priority="4" stopIfTrue="1" operator="containsText" text="wybierz">
      <formula>NOT(ISERROR(SEARCH("wybierz",D21)))</formula>
    </cfRule>
  </conditionalFormatting>
  <conditionalFormatting sqref="D26">
    <cfRule type="containsText" dxfId="2" priority="3" stopIfTrue="1" operator="containsText" text="wybierz">
      <formula>NOT(ISERROR(SEARCH("wybierz",D26)))</formula>
    </cfRule>
  </conditionalFormatting>
  <conditionalFormatting sqref="D24">
    <cfRule type="containsText" dxfId="1" priority="2" stopIfTrue="1" operator="containsText" text="wybierz">
      <formula>NOT(ISERROR(SEARCH("wybierz",D24)))</formula>
    </cfRule>
  </conditionalFormatting>
  <conditionalFormatting sqref="D23">
    <cfRule type="containsText" dxfId="0" priority="1" stopIfTrue="1" operator="containsText" text="wybierz">
      <formula>NOT(ISERROR(SEARCH("wybierz",D23)))</formula>
    </cfRule>
  </conditionalFormatting>
  <dataValidations count="7">
    <dataValidation allowBlank="1" showInputMessage="1" showErrorMessage="1" prompt="zgodnie z właściwym PO" sqref="E11:L13" xr:uid="{32DF305C-C655-490F-967D-93938D3836F7}"/>
    <dataValidation type="list" allowBlank="1" showInputMessage="1" showErrorMessage="1" sqref="D17:L17" xr:uid="{471BFF88-3C4B-43C6-A632-471144C426F3}">
      <formula1>$A$83:$A$86</formula1>
    </dataValidation>
    <dataValidation type="list" allowBlank="1" showInputMessage="1" showErrorMessage="1" prompt="wybierz Program z listy" sqref="E10:L10" xr:uid="{DFD8593E-E981-472E-A260-4D48B7115C2A}">
      <formula1>$A$63:$A$80</formula1>
    </dataValidation>
    <dataValidation type="list" allowBlank="1" showInputMessage="1" showErrorMessage="1" prompt="wybierz PI z listy" sqref="D22:L22" xr:uid="{0FE53528-DAA3-4C0E-8AC6-11380CF7CD42}">
      <formula1>$A$138:$A$143</formula1>
    </dataValidation>
    <dataValidation type="list" allowBlank="1" showInputMessage="1" showErrorMessage="1" prompt="wybierz narzędzie PP" sqref="D18:L18" xr:uid="{5DFBB3F9-72B7-46AF-B4DF-F0EDC7FF0008}">
      <formula1>$A$89:$A$125</formula1>
    </dataValidation>
    <dataValidation type="list" allowBlank="1" showInputMessage="1" showErrorMessage="1" prompt="wybierz fundusz" sqref="D20:L20" xr:uid="{C3AEF06C-A9F4-40C1-8E29-9E7173408919}">
      <formula1>$A$128:$A$129</formula1>
    </dataValidation>
    <dataValidation type="list" allowBlank="1" showInputMessage="1" showErrorMessage="1" prompt="wybierz Cel Tematyczny" sqref="D21:L21" xr:uid="{DBFA3063-0802-4052-AEA7-73C795B9DBF6}">
      <formula1>$A$132:$A$135</formula1>
    </dataValidation>
  </dataValidations>
  <pageMargins left="0.7" right="0.7" top="0.75" bottom="0.75" header="0.3" footer="0.3"/>
  <pageSetup paperSize="9" scale="37" orientation="portrait" r:id="rId1"/>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8">
    <tabColor theme="2" tint="-0.749992370372631"/>
    <pageSetUpPr fitToPage="1"/>
  </sheetPr>
  <dimension ref="A1:L7"/>
  <sheetViews>
    <sheetView view="pageBreakPreview" zoomScale="85" zoomScaleNormal="100" zoomScaleSheetLayoutView="85" workbookViewId="0">
      <pane ySplit="3" topLeftCell="A4" activePane="bottomLeft" state="frozen"/>
      <selection activeCell="B51" sqref="B51"/>
      <selection pane="bottomLeft" activeCell="G2" sqref="G2:H3"/>
    </sheetView>
  </sheetViews>
  <sheetFormatPr defaultColWidth="9.1796875" defaultRowHeight="14.5" x14ac:dyDescent="0.35"/>
  <cols>
    <col min="1" max="1" width="13.81640625" customWidth="1"/>
    <col min="2" max="2" width="17" customWidth="1"/>
    <col min="4" max="4" width="28.26953125" customWidth="1"/>
    <col min="5" max="5" width="17" bestFit="1" customWidth="1"/>
    <col min="6" max="6" width="20.26953125" customWidth="1"/>
    <col min="7" max="7" width="14.81640625" bestFit="1" customWidth="1"/>
    <col min="8" max="8" width="15.81640625" bestFit="1" customWidth="1"/>
    <col min="9" max="9" width="46.54296875" customWidth="1"/>
    <col min="10" max="11" width="12.81640625" bestFit="1" customWidth="1"/>
    <col min="12" max="12" width="11.54296875" bestFit="1" customWidth="1"/>
  </cols>
  <sheetData>
    <row r="1" spans="1:12" ht="31.5" customHeight="1" x14ac:dyDescent="0.35">
      <c r="A1" s="385" t="s">
        <v>3391</v>
      </c>
      <c r="B1" s="386"/>
      <c r="C1" s="386"/>
      <c r="D1" s="386"/>
      <c r="E1" s="386"/>
      <c r="F1" s="386"/>
      <c r="G1" s="386"/>
      <c r="H1" s="387"/>
      <c r="I1" s="388"/>
    </row>
    <row r="2" spans="1:12" ht="36" customHeight="1" x14ac:dyDescent="0.35">
      <c r="A2" s="389" t="s">
        <v>3</v>
      </c>
      <c r="B2" s="391" t="s">
        <v>1</v>
      </c>
      <c r="C2" s="393" t="s">
        <v>5</v>
      </c>
      <c r="D2" s="394"/>
      <c r="E2" s="397" t="s">
        <v>1155</v>
      </c>
      <c r="F2" s="397"/>
      <c r="G2" s="397" t="s">
        <v>8</v>
      </c>
      <c r="H2" s="397"/>
      <c r="I2" s="398" t="s">
        <v>1156</v>
      </c>
      <c r="J2" s="3"/>
      <c r="K2" s="3"/>
      <c r="L2" s="3"/>
    </row>
    <row r="3" spans="1:12" ht="95.5" customHeight="1" x14ac:dyDescent="0.35">
      <c r="A3" s="390"/>
      <c r="B3" s="392"/>
      <c r="C3" s="395"/>
      <c r="D3" s="396"/>
      <c r="E3" s="39" t="s">
        <v>6</v>
      </c>
      <c r="F3" s="39" t="s">
        <v>1157</v>
      </c>
      <c r="G3" s="391"/>
      <c r="H3" s="391"/>
      <c r="I3" s="393"/>
      <c r="J3" s="5"/>
      <c r="K3" s="5"/>
    </row>
    <row r="4" spans="1:12" ht="75.75" customHeight="1" x14ac:dyDescent="0.35">
      <c r="A4" s="382" t="s">
        <v>3392</v>
      </c>
      <c r="B4" s="383"/>
      <c r="C4" s="383"/>
      <c r="D4" s="383"/>
      <c r="E4" s="383"/>
      <c r="F4" s="383"/>
      <c r="G4" s="383"/>
      <c r="H4" s="383"/>
      <c r="I4" s="383"/>
      <c r="J4" s="5"/>
      <c r="K4" s="5"/>
    </row>
    <row r="5" spans="1:12" ht="27" hidden="1" customHeight="1" x14ac:dyDescent="0.35">
      <c r="A5" s="384"/>
      <c r="B5" s="384"/>
      <c r="C5" s="384"/>
      <c r="D5" s="384"/>
      <c r="E5" s="384"/>
      <c r="F5" s="384"/>
      <c r="G5" s="384"/>
      <c r="H5" s="384"/>
      <c r="I5" s="384"/>
      <c r="J5" s="5"/>
      <c r="K5" s="5"/>
    </row>
    <row r="6" spans="1:12" x14ac:dyDescent="0.35">
      <c r="A6" s="6"/>
      <c r="C6" s="6"/>
      <c r="D6" s="6"/>
      <c r="E6" s="7"/>
      <c r="F6" s="8"/>
      <c r="G6" s="6"/>
      <c r="H6" s="6"/>
      <c r="I6" s="6"/>
    </row>
    <row r="7" spans="1:12" x14ac:dyDescent="0.35">
      <c r="G7" s="4"/>
      <c r="H7" s="4"/>
    </row>
  </sheetData>
  <mergeCells count="8">
    <mergeCell ref="A4:I5"/>
    <mergeCell ref="A1:I1"/>
    <mergeCell ref="A2:A3"/>
    <mergeCell ref="B2:B3"/>
    <mergeCell ref="C2:D3"/>
    <mergeCell ref="E2:F2"/>
    <mergeCell ref="G2:H3"/>
    <mergeCell ref="I2:I3"/>
  </mergeCells>
  <pageMargins left="0.7" right="0.7" top="0.75" bottom="0.75" header="0.3" footer="0.3"/>
  <pageSetup paperSize="9" scale="4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BE801-9678-44F1-BD21-69BBA7C42EEA}">
  <dimension ref="A1"/>
  <sheetViews>
    <sheetView topLeftCell="A4"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3709A-2803-4B50-9484-8600B04C4534}">
  <dimension ref="A1"/>
  <sheetViews>
    <sheetView workbookViewId="0"/>
  </sheetViews>
  <sheetFormatPr defaultRowHeight="14.5" x14ac:dyDescent="0.3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Arkusz19">
    <tabColor rgb="FFFFFF00"/>
    <pageSetUpPr fitToPage="1"/>
  </sheetPr>
  <dimension ref="A1:N805"/>
  <sheetViews>
    <sheetView showWhiteSpace="0" view="pageLayout" topLeftCell="B573" zoomScale="98" zoomScaleNormal="100" zoomScaleSheetLayoutView="85" zoomScalePageLayoutView="98" workbookViewId="0">
      <selection activeCell="J577" sqref="J577"/>
    </sheetView>
  </sheetViews>
  <sheetFormatPr defaultColWidth="9.1796875" defaultRowHeight="14.5" x14ac:dyDescent="0.35"/>
  <cols>
    <col min="1" max="1" width="5" customWidth="1"/>
    <col min="2" max="2" width="16.1796875" customWidth="1"/>
    <col min="3" max="3" width="34.1796875" customWidth="1"/>
    <col min="4" max="4" width="22.26953125" customWidth="1"/>
    <col min="5" max="5" width="13.453125" customWidth="1"/>
    <col min="7" max="7" width="10.453125" customWidth="1"/>
    <col min="8" max="8" width="11.453125" customWidth="1"/>
    <col min="9" max="9" width="11.81640625" customWidth="1"/>
    <col min="10" max="10" width="11" customWidth="1"/>
    <col min="11" max="11" width="65.81640625" customWidth="1"/>
    <col min="12" max="12" width="11.7265625" customWidth="1"/>
    <col min="13" max="13" width="14" customWidth="1"/>
    <col min="14" max="14" width="13.7265625" customWidth="1"/>
  </cols>
  <sheetData>
    <row r="1" spans="1:14" ht="39.75" customHeight="1" x14ac:dyDescent="0.35">
      <c r="A1" s="400" t="s">
        <v>16</v>
      </c>
      <c r="B1" s="400"/>
      <c r="C1" s="400"/>
      <c r="D1" s="400"/>
      <c r="E1" s="400"/>
      <c r="F1" s="400"/>
      <c r="G1" s="400"/>
      <c r="H1" s="400"/>
      <c r="I1" s="400"/>
      <c r="J1" s="400"/>
      <c r="K1" s="400"/>
      <c r="L1" s="400"/>
      <c r="M1" s="400"/>
      <c r="N1" s="400"/>
    </row>
    <row r="2" spans="1:14" ht="75" customHeight="1" x14ac:dyDescent="0.35">
      <c r="A2" s="399" t="s">
        <v>12</v>
      </c>
      <c r="B2" s="399" t="s">
        <v>17</v>
      </c>
      <c r="C2" s="399" t="s">
        <v>18</v>
      </c>
      <c r="D2" s="399" t="s">
        <v>19</v>
      </c>
      <c r="E2" s="399" t="s">
        <v>20</v>
      </c>
      <c r="F2" s="399"/>
      <c r="G2" s="399"/>
      <c r="H2" s="399"/>
      <c r="I2" s="399" t="s">
        <v>21</v>
      </c>
      <c r="J2" s="399" t="s">
        <v>22</v>
      </c>
      <c r="K2" s="399" t="s">
        <v>23</v>
      </c>
      <c r="L2" s="399" t="s">
        <v>24</v>
      </c>
      <c r="M2" s="399" t="s">
        <v>25</v>
      </c>
      <c r="N2" s="399" t="s">
        <v>26</v>
      </c>
    </row>
    <row r="3" spans="1:14" ht="20" x14ac:dyDescent="0.35">
      <c r="A3" s="399"/>
      <c r="B3" s="399"/>
      <c r="C3" s="399"/>
      <c r="D3" s="399"/>
      <c r="E3" s="41" t="s">
        <v>27</v>
      </c>
      <c r="F3" s="41" t="s">
        <v>28</v>
      </c>
      <c r="G3" s="42" t="s">
        <v>29</v>
      </c>
      <c r="H3" s="41" t="s">
        <v>30</v>
      </c>
      <c r="I3" s="399"/>
      <c r="J3" s="399"/>
      <c r="K3" s="399"/>
      <c r="L3" s="399"/>
      <c r="M3" s="399"/>
      <c r="N3" s="399"/>
    </row>
    <row r="4" spans="1:14" ht="51.75" customHeight="1" x14ac:dyDescent="0.35">
      <c r="A4" s="64">
        <v>1</v>
      </c>
      <c r="B4" s="97" t="s">
        <v>2323</v>
      </c>
      <c r="C4" s="98" t="s">
        <v>31</v>
      </c>
      <c r="D4" s="97" t="s">
        <v>892</v>
      </c>
      <c r="E4" s="97" t="s">
        <v>893</v>
      </c>
      <c r="F4" s="97" t="s">
        <v>32</v>
      </c>
      <c r="G4" s="97" t="s">
        <v>33</v>
      </c>
      <c r="H4" s="97" t="s">
        <v>34</v>
      </c>
      <c r="I4" s="113">
        <v>41640</v>
      </c>
      <c r="J4" s="114">
        <v>43131</v>
      </c>
      <c r="K4" s="97" t="s">
        <v>35</v>
      </c>
      <c r="L4" s="99">
        <v>2245029.4700000002</v>
      </c>
      <c r="M4" s="99">
        <v>2209763.02</v>
      </c>
      <c r="N4" s="99">
        <v>1878298.56</v>
      </c>
    </row>
    <row r="5" spans="1:14" ht="48" customHeight="1" x14ac:dyDescent="0.35">
      <c r="A5" s="64">
        <v>2</v>
      </c>
      <c r="B5" s="97" t="s">
        <v>2324</v>
      </c>
      <c r="C5" s="98" t="s">
        <v>36</v>
      </c>
      <c r="D5" s="97" t="s">
        <v>894</v>
      </c>
      <c r="E5" s="97" t="s">
        <v>895</v>
      </c>
      <c r="F5" s="97" t="s">
        <v>38</v>
      </c>
      <c r="G5" s="97" t="s">
        <v>39</v>
      </c>
      <c r="H5" s="97" t="s">
        <v>40</v>
      </c>
      <c r="I5" s="113">
        <v>41640</v>
      </c>
      <c r="J5" s="114">
        <v>43373</v>
      </c>
      <c r="K5" s="97" t="s">
        <v>41</v>
      </c>
      <c r="L5" s="99">
        <v>3868144.56</v>
      </c>
      <c r="M5" s="99">
        <v>3868144.56</v>
      </c>
      <c r="N5" s="99">
        <v>3287922.87</v>
      </c>
    </row>
    <row r="6" spans="1:14" ht="63.75" customHeight="1" x14ac:dyDescent="0.35">
      <c r="A6" s="64">
        <v>3</v>
      </c>
      <c r="B6" s="97" t="s">
        <v>2325</v>
      </c>
      <c r="C6" s="98" t="s">
        <v>896</v>
      </c>
      <c r="D6" s="97" t="s">
        <v>897</v>
      </c>
      <c r="E6" s="97" t="s">
        <v>895</v>
      </c>
      <c r="F6" s="97" t="s">
        <v>43</v>
      </c>
      <c r="G6" s="97" t="s">
        <v>44</v>
      </c>
      <c r="H6" s="97" t="s">
        <v>2326</v>
      </c>
      <c r="I6" s="113">
        <v>41640</v>
      </c>
      <c r="J6" s="114">
        <v>43465</v>
      </c>
      <c r="K6" s="97" t="s">
        <v>45</v>
      </c>
      <c r="L6" s="99">
        <v>4192150</v>
      </c>
      <c r="M6" s="99">
        <v>3832448.29</v>
      </c>
      <c r="N6" s="99">
        <v>3257581.04</v>
      </c>
    </row>
    <row r="7" spans="1:14" ht="73.5" customHeight="1" x14ac:dyDescent="0.35">
      <c r="A7" s="64">
        <v>4</v>
      </c>
      <c r="B7" s="97" t="s">
        <v>2327</v>
      </c>
      <c r="C7" s="98" t="s">
        <v>3419</v>
      </c>
      <c r="D7" s="97" t="s">
        <v>898</v>
      </c>
      <c r="E7" s="97" t="s">
        <v>893</v>
      </c>
      <c r="F7" s="97" t="s">
        <v>394</v>
      </c>
      <c r="G7" s="97" t="s">
        <v>47</v>
      </c>
      <c r="H7" s="97" t="s">
        <v>48</v>
      </c>
      <c r="I7" s="113">
        <v>41640</v>
      </c>
      <c r="J7" s="114">
        <v>43100</v>
      </c>
      <c r="K7" s="97" t="s">
        <v>49</v>
      </c>
      <c r="L7" s="99">
        <v>5231134.59</v>
      </c>
      <c r="M7" s="99">
        <v>4949567.96</v>
      </c>
      <c r="N7" s="99">
        <v>4207132.76</v>
      </c>
    </row>
    <row r="8" spans="1:14" ht="45" customHeight="1" x14ac:dyDescent="0.35">
      <c r="A8" s="64">
        <v>5</v>
      </c>
      <c r="B8" s="97" t="s">
        <v>2328</v>
      </c>
      <c r="C8" s="98" t="s">
        <v>899</v>
      </c>
      <c r="D8" s="97" t="s">
        <v>2329</v>
      </c>
      <c r="E8" s="97" t="s">
        <v>900</v>
      </c>
      <c r="F8" s="97" t="s">
        <v>901</v>
      </c>
      <c r="G8" s="97" t="s">
        <v>902</v>
      </c>
      <c r="H8" s="97" t="s">
        <v>1231</v>
      </c>
      <c r="I8" s="113">
        <v>41640</v>
      </c>
      <c r="J8" s="114">
        <v>43251</v>
      </c>
      <c r="K8" s="97" t="s">
        <v>903</v>
      </c>
      <c r="L8" s="99">
        <v>5325353.13</v>
      </c>
      <c r="M8" s="99">
        <v>5217285.13</v>
      </c>
      <c r="N8" s="99">
        <v>4434692.3600000003</v>
      </c>
    </row>
    <row r="9" spans="1:14" ht="62.25" customHeight="1" x14ac:dyDescent="0.35">
      <c r="A9" s="64">
        <v>6</v>
      </c>
      <c r="B9" s="97" t="s">
        <v>2330</v>
      </c>
      <c r="C9" s="98" t="s">
        <v>50</v>
      </c>
      <c r="D9" s="97" t="s">
        <v>904</v>
      </c>
      <c r="E9" s="97" t="s">
        <v>905</v>
      </c>
      <c r="F9" s="97" t="s">
        <v>53</v>
      </c>
      <c r="G9" s="97" t="s">
        <v>54</v>
      </c>
      <c r="H9" s="97" t="s">
        <v>55</v>
      </c>
      <c r="I9" s="113">
        <v>41640</v>
      </c>
      <c r="J9" s="114">
        <v>43465</v>
      </c>
      <c r="K9" s="97" t="s">
        <v>3147</v>
      </c>
      <c r="L9" s="99">
        <v>10764860.039999999</v>
      </c>
      <c r="M9" s="99">
        <v>3959965.9</v>
      </c>
      <c r="N9" s="99">
        <v>3365971.01</v>
      </c>
    </row>
    <row r="10" spans="1:14" ht="63" customHeight="1" x14ac:dyDescent="0.35">
      <c r="A10" s="64">
        <v>7</v>
      </c>
      <c r="B10" s="97" t="s">
        <v>2331</v>
      </c>
      <c r="C10" s="98" t="s">
        <v>906</v>
      </c>
      <c r="D10" s="97" t="s">
        <v>907</v>
      </c>
      <c r="E10" s="97" t="s">
        <v>908</v>
      </c>
      <c r="F10" s="97" t="s">
        <v>57</v>
      </c>
      <c r="G10" s="97" t="s">
        <v>58</v>
      </c>
      <c r="H10" s="97" t="s">
        <v>59</v>
      </c>
      <c r="I10" s="113">
        <v>41640</v>
      </c>
      <c r="J10" s="114">
        <v>42825</v>
      </c>
      <c r="K10" s="97" t="s">
        <v>3161</v>
      </c>
      <c r="L10" s="99">
        <v>695698</v>
      </c>
      <c r="M10" s="99">
        <v>695698</v>
      </c>
      <c r="N10" s="99">
        <v>556558.4</v>
      </c>
    </row>
    <row r="11" spans="1:14" ht="46.5" customHeight="1" x14ac:dyDescent="0.35">
      <c r="A11" s="64">
        <v>8</v>
      </c>
      <c r="B11" s="97" t="s">
        <v>2332</v>
      </c>
      <c r="C11" s="98" t="s">
        <v>60</v>
      </c>
      <c r="D11" s="97" t="s">
        <v>909</v>
      </c>
      <c r="E11" s="97" t="s">
        <v>905</v>
      </c>
      <c r="F11" s="97" t="s">
        <v>61</v>
      </c>
      <c r="G11" s="97" t="s">
        <v>62</v>
      </c>
      <c r="H11" s="97" t="s">
        <v>63</v>
      </c>
      <c r="I11" s="113">
        <v>41640</v>
      </c>
      <c r="J11" s="114">
        <v>43069</v>
      </c>
      <c r="K11" s="97" t="s">
        <v>64</v>
      </c>
      <c r="L11" s="99">
        <v>7016630.2400000002</v>
      </c>
      <c r="M11" s="99">
        <v>5429430.5599999996</v>
      </c>
      <c r="N11" s="99">
        <v>4615015.97</v>
      </c>
    </row>
    <row r="12" spans="1:14" ht="41.25" customHeight="1" x14ac:dyDescent="0.35">
      <c r="A12" s="64">
        <v>9</v>
      </c>
      <c r="B12" s="97" t="s">
        <v>2333</v>
      </c>
      <c r="C12" s="98" t="s">
        <v>65</v>
      </c>
      <c r="D12" s="97" t="s">
        <v>910</v>
      </c>
      <c r="E12" s="97" t="s">
        <v>911</v>
      </c>
      <c r="F12" s="97" t="s">
        <v>67</v>
      </c>
      <c r="G12" s="97" t="s">
        <v>68</v>
      </c>
      <c r="H12" s="97" t="s">
        <v>69</v>
      </c>
      <c r="I12" s="113">
        <v>41640</v>
      </c>
      <c r="J12" s="114">
        <v>43190</v>
      </c>
      <c r="K12" s="97" t="s">
        <v>70</v>
      </c>
      <c r="L12" s="99">
        <v>3641600.56</v>
      </c>
      <c r="M12" s="99">
        <v>3444393.46</v>
      </c>
      <c r="N12" s="99">
        <v>2927734.44</v>
      </c>
    </row>
    <row r="13" spans="1:14" ht="64.5" customHeight="1" x14ac:dyDescent="0.35">
      <c r="A13" s="64">
        <v>10</v>
      </c>
      <c r="B13" s="97" t="s">
        <v>2334</v>
      </c>
      <c r="C13" s="98" t="s">
        <v>912</v>
      </c>
      <c r="D13" s="97" t="s">
        <v>913</v>
      </c>
      <c r="E13" s="97" t="s">
        <v>911</v>
      </c>
      <c r="F13" s="97" t="s">
        <v>609</v>
      </c>
      <c r="G13" s="97" t="s">
        <v>610</v>
      </c>
      <c r="H13" s="97" t="s">
        <v>914</v>
      </c>
      <c r="I13" s="113">
        <v>41640</v>
      </c>
      <c r="J13" s="114">
        <v>43098</v>
      </c>
      <c r="K13" s="97" t="s">
        <v>915</v>
      </c>
      <c r="L13" s="99">
        <v>1143205.02</v>
      </c>
      <c r="M13" s="99">
        <v>670091.81999999995</v>
      </c>
      <c r="N13" s="99">
        <v>569578.04</v>
      </c>
    </row>
    <row r="14" spans="1:14" ht="31.5" x14ac:dyDescent="0.35">
      <c r="A14" s="64">
        <v>11</v>
      </c>
      <c r="B14" s="97" t="s">
        <v>2335</v>
      </c>
      <c r="C14" s="98" t="s">
        <v>3420</v>
      </c>
      <c r="D14" s="97" t="s">
        <v>916</v>
      </c>
      <c r="E14" s="97" t="s">
        <v>908</v>
      </c>
      <c r="F14" s="97" t="s">
        <v>71</v>
      </c>
      <c r="G14" s="97" t="s">
        <v>72</v>
      </c>
      <c r="H14" s="97" t="s">
        <v>73</v>
      </c>
      <c r="I14" s="113">
        <v>41640</v>
      </c>
      <c r="J14" s="114">
        <v>43069</v>
      </c>
      <c r="K14" s="97" t="s">
        <v>74</v>
      </c>
      <c r="L14" s="99">
        <v>3640587.8</v>
      </c>
      <c r="M14" s="99">
        <v>3634070.38</v>
      </c>
      <c r="N14" s="99">
        <v>2907256.28</v>
      </c>
    </row>
    <row r="15" spans="1:14" ht="102.75" customHeight="1" x14ac:dyDescent="0.35">
      <c r="A15" s="64">
        <v>12</v>
      </c>
      <c r="B15" s="97" t="s">
        <v>2336</v>
      </c>
      <c r="C15" s="98" t="s">
        <v>75</v>
      </c>
      <c r="D15" s="97" t="s">
        <v>917</v>
      </c>
      <c r="E15" s="97" t="s">
        <v>893</v>
      </c>
      <c r="F15" s="97" t="s">
        <v>76</v>
      </c>
      <c r="G15" s="97" t="s">
        <v>77</v>
      </c>
      <c r="H15" s="97" t="s">
        <v>78</v>
      </c>
      <c r="I15" s="113">
        <v>41640</v>
      </c>
      <c r="J15" s="114">
        <v>43100</v>
      </c>
      <c r="K15" s="97" t="s">
        <v>2337</v>
      </c>
      <c r="L15" s="99">
        <v>3587797.58</v>
      </c>
      <c r="M15" s="99">
        <v>3498419.87</v>
      </c>
      <c r="N15" s="99">
        <v>2973656.88</v>
      </c>
    </row>
    <row r="16" spans="1:14" ht="114.75" customHeight="1" x14ac:dyDescent="0.35">
      <c r="A16" s="64">
        <v>13</v>
      </c>
      <c r="B16" s="97" t="s">
        <v>2338</v>
      </c>
      <c r="C16" s="98" t="s">
        <v>79</v>
      </c>
      <c r="D16" s="97" t="s">
        <v>918</v>
      </c>
      <c r="E16" s="97" t="s">
        <v>919</v>
      </c>
      <c r="F16" s="97" t="s">
        <v>81</v>
      </c>
      <c r="G16" s="97" t="s">
        <v>82</v>
      </c>
      <c r="H16" s="97" t="s">
        <v>83</v>
      </c>
      <c r="I16" s="113">
        <v>41640</v>
      </c>
      <c r="J16" s="114">
        <v>43039</v>
      </c>
      <c r="K16" s="97" t="s">
        <v>2339</v>
      </c>
      <c r="L16" s="99">
        <v>1597465.82</v>
      </c>
      <c r="M16" s="99">
        <v>1597465.82</v>
      </c>
      <c r="N16" s="99">
        <v>1357845.94</v>
      </c>
    </row>
    <row r="17" spans="1:14" ht="54.75" customHeight="1" x14ac:dyDescent="0.35">
      <c r="A17" s="64">
        <v>14</v>
      </c>
      <c r="B17" s="97" t="s">
        <v>2340</v>
      </c>
      <c r="C17" s="98" t="s">
        <v>1066</v>
      </c>
      <c r="D17" s="97" t="s">
        <v>1232</v>
      </c>
      <c r="E17" s="97" t="s">
        <v>908</v>
      </c>
      <c r="F17" s="97" t="s">
        <v>1067</v>
      </c>
      <c r="G17" s="97" t="s">
        <v>1068</v>
      </c>
      <c r="H17" s="97" t="s">
        <v>1106</v>
      </c>
      <c r="I17" s="113">
        <v>41640</v>
      </c>
      <c r="J17" s="114">
        <v>43281</v>
      </c>
      <c r="K17" s="97" t="s">
        <v>1069</v>
      </c>
      <c r="L17" s="99">
        <v>3421870.79</v>
      </c>
      <c r="M17" s="99">
        <v>3381338.11</v>
      </c>
      <c r="N17" s="99">
        <v>2705070.48</v>
      </c>
    </row>
    <row r="18" spans="1:14" ht="69.75" customHeight="1" x14ac:dyDescent="0.35">
      <c r="A18" s="64">
        <v>15</v>
      </c>
      <c r="B18" s="97" t="s">
        <v>2341</v>
      </c>
      <c r="C18" s="98" t="s">
        <v>920</v>
      </c>
      <c r="D18" s="97" t="s">
        <v>921</v>
      </c>
      <c r="E18" s="97" t="s">
        <v>922</v>
      </c>
      <c r="F18" s="97" t="s">
        <v>923</v>
      </c>
      <c r="G18" s="97" t="s">
        <v>924</v>
      </c>
      <c r="H18" s="97" t="s">
        <v>925</v>
      </c>
      <c r="I18" s="113">
        <v>41640</v>
      </c>
      <c r="J18" s="114">
        <v>43281</v>
      </c>
      <c r="K18" s="97" t="s">
        <v>1966</v>
      </c>
      <c r="L18" s="99">
        <v>5472409.2999999998</v>
      </c>
      <c r="M18" s="99">
        <v>3989313.69</v>
      </c>
      <c r="N18" s="99">
        <v>3390916.63</v>
      </c>
    </row>
    <row r="19" spans="1:14" ht="54.75" customHeight="1" x14ac:dyDescent="0.35">
      <c r="A19" s="64">
        <v>16</v>
      </c>
      <c r="B19" s="97" t="s">
        <v>2342</v>
      </c>
      <c r="C19" s="98" t="s">
        <v>1233</v>
      </c>
      <c r="D19" s="97" t="s">
        <v>926</v>
      </c>
      <c r="E19" s="97" t="s">
        <v>927</v>
      </c>
      <c r="F19" s="97" t="s">
        <v>86</v>
      </c>
      <c r="G19" s="97" t="s">
        <v>87</v>
      </c>
      <c r="H19" s="97" t="s">
        <v>88</v>
      </c>
      <c r="I19" s="113">
        <v>41640</v>
      </c>
      <c r="J19" s="114">
        <v>43281</v>
      </c>
      <c r="K19" s="97" t="s">
        <v>2343</v>
      </c>
      <c r="L19" s="99">
        <v>2548236.2999999998</v>
      </c>
      <c r="M19" s="99">
        <v>2513081.02</v>
      </c>
      <c r="N19" s="99">
        <v>2136118.86</v>
      </c>
    </row>
    <row r="20" spans="1:14" ht="69.75" customHeight="1" x14ac:dyDescent="0.35">
      <c r="A20" s="64">
        <v>17</v>
      </c>
      <c r="B20" s="97" t="s">
        <v>2344</v>
      </c>
      <c r="C20" s="98" t="s">
        <v>3421</v>
      </c>
      <c r="D20" s="97" t="s">
        <v>1070</v>
      </c>
      <c r="E20" s="97" t="s">
        <v>911</v>
      </c>
      <c r="F20" s="97" t="s">
        <v>236</v>
      </c>
      <c r="G20" s="97" t="s">
        <v>466</v>
      </c>
      <c r="H20" s="97" t="s">
        <v>2345</v>
      </c>
      <c r="I20" s="113">
        <v>41640</v>
      </c>
      <c r="J20" s="114">
        <v>43524</v>
      </c>
      <c r="K20" s="97" t="s">
        <v>1234</v>
      </c>
      <c r="L20" s="99">
        <v>1644039.27</v>
      </c>
      <c r="M20" s="99">
        <v>1570460.29</v>
      </c>
      <c r="N20" s="99">
        <v>1334891.24</v>
      </c>
    </row>
    <row r="21" spans="1:14" ht="31.5" x14ac:dyDescent="0.35">
      <c r="A21" s="64">
        <v>18</v>
      </c>
      <c r="B21" s="97" t="s">
        <v>2346</v>
      </c>
      <c r="C21" s="98" t="s">
        <v>89</v>
      </c>
      <c r="D21" s="97" t="s">
        <v>928</v>
      </c>
      <c r="E21" s="97" t="s">
        <v>929</v>
      </c>
      <c r="F21" s="97" t="s">
        <v>91</v>
      </c>
      <c r="G21" s="97" t="s">
        <v>92</v>
      </c>
      <c r="H21" s="97" t="s">
        <v>1235</v>
      </c>
      <c r="I21" s="113">
        <v>41640</v>
      </c>
      <c r="J21" s="114">
        <v>43281</v>
      </c>
      <c r="K21" s="97" t="s">
        <v>93</v>
      </c>
      <c r="L21" s="99">
        <v>5585369.3899999997</v>
      </c>
      <c r="M21" s="99">
        <v>3999682.8</v>
      </c>
      <c r="N21" s="99">
        <v>3399730.38</v>
      </c>
    </row>
    <row r="22" spans="1:14" ht="84" customHeight="1" x14ac:dyDescent="0.35">
      <c r="A22" s="64">
        <v>19</v>
      </c>
      <c r="B22" s="97" t="s">
        <v>2347</v>
      </c>
      <c r="C22" s="98" t="s">
        <v>930</v>
      </c>
      <c r="D22" s="97" t="s">
        <v>931</v>
      </c>
      <c r="E22" s="97" t="s">
        <v>932</v>
      </c>
      <c r="F22" s="97" t="s">
        <v>933</v>
      </c>
      <c r="G22" s="97" t="s">
        <v>934</v>
      </c>
      <c r="H22" s="97" t="s">
        <v>1236</v>
      </c>
      <c r="I22" s="113">
        <v>41640</v>
      </c>
      <c r="J22" s="114">
        <v>43190</v>
      </c>
      <c r="K22" s="97" t="s">
        <v>935</v>
      </c>
      <c r="L22" s="99">
        <v>14683173.48</v>
      </c>
      <c r="M22" s="99">
        <v>8000000</v>
      </c>
      <c r="N22" s="99">
        <v>6800000</v>
      </c>
    </row>
    <row r="23" spans="1:14" ht="31.5" x14ac:dyDescent="0.35">
      <c r="A23" s="64">
        <v>20</v>
      </c>
      <c r="B23" s="97" t="s">
        <v>1237</v>
      </c>
      <c r="C23" s="98" t="s">
        <v>94</v>
      </c>
      <c r="D23" s="97" t="s">
        <v>936</v>
      </c>
      <c r="E23" s="97" t="s">
        <v>927</v>
      </c>
      <c r="F23" s="97" t="s">
        <v>810</v>
      </c>
      <c r="G23" s="97" t="s">
        <v>95</v>
      </c>
      <c r="H23" s="97" t="s">
        <v>96</v>
      </c>
      <c r="I23" s="113">
        <v>41640</v>
      </c>
      <c r="J23" s="114">
        <v>43100</v>
      </c>
      <c r="K23" s="97" t="s">
        <v>97</v>
      </c>
      <c r="L23" s="99">
        <v>3366061.23</v>
      </c>
      <c r="M23" s="99">
        <v>3366061.23</v>
      </c>
      <c r="N23" s="99">
        <v>2692848.98</v>
      </c>
    </row>
    <row r="24" spans="1:14" ht="125.25" customHeight="1" x14ac:dyDescent="0.35">
      <c r="A24" s="64">
        <v>21</v>
      </c>
      <c r="B24" s="97" t="s">
        <v>1238</v>
      </c>
      <c r="C24" s="98" t="s">
        <v>3422</v>
      </c>
      <c r="D24" s="97" t="s">
        <v>98</v>
      </c>
      <c r="E24" s="97" t="s">
        <v>908</v>
      </c>
      <c r="F24" s="97" t="s">
        <v>71</v>
      </c>
      <c r="G24" s="97" t="s">
        <v>99</v>
      </c>
      <c r="H24" s="97" t="s">
        <v>100</v>
      </c>
      <c r="I24" s="113">
        <v>41640</v>
      </c>
      <c r="J24" s="114">
        <v>42916</v>
      </c>
      <c r="K24" s="97" t="s">
        <v>2348</v>
      </c>
      <c r="L24" s="99">
        <v>4010327.47</v>
      </c>
      <c r="M24" s="99">
        <v>3923709.61</v>
      </c>
      <c r="N24" s="99">
        <v>3138967.69</v>
      </c>
    </row>
    <row r="25" spans="1:14" ht="102.75" customHeight="1" x14ac:dyDescent="0.35">
      <c r="A25" s="64">
        <v>22</v>
      </c>
      <c r="B25" s="97" t="s">
        <v>1239</v>
      </c>
      <c r="C25" s="98" t="s">
        <v>101</v>
      </c>
      <c r="D25" s="97" t="s">
        <v>937</v>
      </c>
      <c r="E25" s="97" t="s">
        <v>938</v>
      </c>
      <c r="F25" s="97" t="s">
        <v>103</v>
      </c>
      <c r="G25" s="97" t="s">
        <v>104</v>
      </c>
      <c r="H25" s="97" t="s">
        <v>105</v>
      </c>
      <c r="I25" s="113">
        <v>41640</v>
      </c>
      <c r="J25" s="114">
        <v>43190</v>
      </c>
      <c r="K25" s="97" t="s">
        <v>1240</v>
      </c>
      <c r="L25" s="99">
        <v>5308448.08</v>
      </c>
      <c r="M25" s="99">
        <v>3981186</v>
      </c>
      <c r="N25" s="99">
        <v>3384008.1</v>
      </c>
    </row>
    <row r="26" spans="1:14" ht="31.5" x14ac:dyDescent="0.35">
      <c r="A26" s="64">
        <v>23</v>
      </c>
      <c r="B26" s="97" t="s">
        <v>1241</v>
      </c>
      <c r="C26" s="98" t="s">
        <v>107</v>
      </c>
      <c r="D26" s="97" t="s">
        <v>939</v>
      </c>
      <c r="E26" s="97" t="s">
        <v>908</v>
      </c>
      <c r="F26" s="97" t="s">
        <v>108</v>
      </c>
      <c r="G26" s="97" t="s">
        <v>109</v>
      </c>
      <c r="H26" s="97" t="s">
        <v>1242</v>
      </c>
      <c r="I26" s="113">
        <v>41640</v>
      </c>
      <c r="J26" s="114">
        <v>43100</v>
      </c>
      <c r="K26" s="97" t="s">
        <v>110</v>
      </c>
      <c r="L26" s="99">
        <v>2270411.63</v>
      </c>
      <c r="M26" s="99">
        <v>1902218.3</v>
      </c>
      <c r="N26" s="99">
        <v>1521774.64</v>
      </c>
    </row>
    <row r="27" spans="1:14" ht="120" customHeight="1" x14ac:dyDescent="0.35">
      <c r="A27" s="64">
        <v>24</v>
      </c>
      <c r="B27" s="97" t="s">
        <v>1243</v>
      </c>
      <c r="C27" s="98" t="s">
        <v>940</v>
      </c>
      <c r="D27" s="97" t="s">
        <v>941</v>
      </c>
      <c r="E27" s="97" t="s">
        <v>908</v>
      </c>
      <c r="F27" s="97" t="s">
        <v>111</v>
      </c>
      <c r="G27" s="97" t="s">
        <v>112</v>
      </c>
      <c r="H27" s="97" t="s">
        <v>113</v>
      </c>
      <c r="I27" s="113">
        <v>41640</v>
      </c>
      <c r="J27" s="114">
        <v>43404</v>
      </c>
      <c r="K27" s="97" t="s">
        <v>2349</v>
      </c>
      <c r="L27" s="99">
        <v>5920515.0999999996</v>
      </c>
      <c r="M27" s="99">
        <v>3800000</v>
      </c>
      <c r="N27" s="99">
        <v>3040000</v>
      </c>
    </row>
    <row r="28" spans="1:14" ht="81" customHeight="1" x14ac:dyDescent="0.35">
      <c r="A28" s="64">
        <v>25</v>
      </c>
      <c r="B28" s="97" t="s">
        <v>1244</v>
      </c>
      <c r="C28" s="98" t="s">
        <v>114</v>
      </c>
      <c r="D28" s="97" t="s">
        <v>115</v>
      </c>
      <c r="E28" s="97" t="s">
        <v>929</v>
      </c>
      <c r="F28" s="97" t="s">
        <v>2350</v>
      </c>
      <c r="G28" s="97" t="s">
        <v>116</v>
      </c>
      <c r="H28" s="97" t="s">
        <v>117</v>
      </c>
      <c r="I28" s="113">
        <v>41640</v>
      </c>
      <c r="J28" s="114">
        <v>43100</v>
      </c>
      <c r="K28" s="97" t="s">
        <v>3163</v>
      </c>
      <c r="L28" s="99">
        <v>3472477.81</v>
      </c>
      <c r="M28" s="99">
        <v>3348739.39</v>
      </c>
      <c r="N28" s="99">
        <v>2846428.48</v>
      </c>
    </row>
    <row r="29" spans="1:14" ht="46.5" customHeight="1" x14ac:dyDescent="0.35">
      <c r="A29" s="64">
        <v>26</v>
      </c>
      <c r="B29" s="97" t="s">
        <v>1245</v>
      </c>
      <c r="C29" s="98" t="s">
        <v>118</v>
      </c>
      <c r="D29" s="97" t="s">
        <v>942</v>
      </c>
      <c r="E29" s="97" t="s">
        <v>929</v>
      </c>
      <c r="F29" s="97" t="s">
        <v>119</v>
      </c>
      <c r="G29" s="97" t="s">
        <v>120</v>
      </c>
      <c r="H29" s="97" t="s">
        <v>121</v>
      </c>
      <c r="I29" s="113">
        <v>41640</v>
      </c>
      <c r="J29" s="114">
        <v>43100</v>
      </c>
      <c r="K29" s="97" t="s">
        <v>3162</v>
      </c>
      <c r="L29" s="99">
        <v>2849512.9</v>
      </c>
      <c r="M29" s="99">
        <v>2705160</v>
      </c>
      <c r="N29" s="99">
        <v>2299386</v>
      </c>
    </row>
    <row r="30" spans="1:14" ht="51.5" x14ac:dyDescent="0.35">
      <c r="A30" s="64">
        <v>27</v>
      </c>
      <c r="B30" s="97" t="s">
        <v>1246</v>
      </c>
      <c r="C30" s="98" t="s">
        <v>3423</v>
      </c>
      <c r="D30" s="97" t="s">
        <v>943</v>
      </c>
      <c r="E30" s="97" t="s">
        <v>893</v>
      </c>
      <c r="F30" s="97" t="s">
        <v>122</v>
      </c>
      <c r="G30" s="97" t="s">
        <v>123</v>
      </c>
      <c r="H30" s="97" t="s">
        <v>124</v>
      </c>
      <c r="I30" s="113">
        <v>41640</v>
      </c>
      <c r="J30" s="114">
        <v>43100</v>
      </c>
      <c r="K30" s="97" t="s">
        <v>1247</v>
      </c>
      <c r="L30" s="99">
        <v>3923150.5</v>
      </c>
      <c r="M30" s="99">
        <v>3813420.94</v>
      </c>
      <c r="N30" s="99">
        <v>3241407.79</v>
      </c>
    </row>
    <row r="31" spans="1:14" ht="57" customHeight="1" x14ac:dyDescent="0.35">
      <c r="A31" s="64">
        <v>28</v>
      </c>
      <c r="B31" s="97" t="s">
        <v>1248</v>
      </c>
      <c r="C31" s="98" t="s">
        <v>125</v>
      </c>
      <c r="D31" s="97" t="s">
        <v>944</v>
      </c>
      <c r="E31" s="97" t="s">
        <v>893</v>
      </c>
      <c r="F31" s="97" t="s">
        <v>126</v>
      </c>
      <c r="G31" s="97" t="s">
        <v>127</v>
      </c>
      <c r="H31" s="97" t="s">
        <v>1249</v>
      </c>
      <c r="I31" s="113">
        <v>41640</v>
      </c>
      <c r="J31" s="114">
        <v>43343</v>
      </c>
      <c r="K31" s="97" t="s">
        <v>128</v>
      </c>
      <c r="L31" s="99">
        <v>3944526.62</v>
      </c>
      <c r="M31" s="99">
        <v>3934526.62</v>
      </c>
      <c r="N31" s="99">
        <v>3344347.62</v>
      </c>
    </row>
    <row r="32" spans="1:14" ht="42" customHeight="1" x14ac:dyDescent="0.35">
      <c r="A32" s="64">
        <v>29</v>
      </c>
      <c r="B32" s="97" t="s">
        <v>1250</v>
      </c>
      <c r="C32" s="98" t="s">
        <v>129</v>
      </c>
      <c r="D32" s="97" t="s">
        <v>130</v>
      </c>
      <c r="E32" s="97" t="s">
        <v>929</v>
      </c>
      <c r="F32" s="97" t="s">
        <v>131</v>
      </c>
      <c r="G32" s="97" t="s">
        <v>132</v>
      </c>
      <c r="H32" s="97" t="s">
        <v>133</v>
      </c>
      <c r="I32" s="113">
        <v>41640</v>
      </c>
      <c r="J32" s="114">
        <v>43156</v>
      </c>
      <c r="K32" s="97" t="s">
        <v>134</v>
      </c>
      <c r="L32" s="99">
        <v>10711194.41</v>
      </c>
      <c r="M32" s="99">
        <v>3800000</v>
      </c>
      <c r="N32" s="99">
        <v>3229999.99</v>
      </c>
    </row>
    <row r="33" spans="1:14" ht="84" customHeight="1" x14ac:dyDescent="0.35">
      <c r="A33" s="64">
        <v>30</v>
      </c>
      <c r="B33" s="97" t="s">
        <v>1251</v>
      </c>
      <c r="C33" s="98" t="s">
        <v>945</v>
      </c>
      <c r="D33" s="97" t="s">
        <v>946</v>
      </c>
      <c r="E33" s="97" t="s">
        <v>947</v>
      </c>
      <c r="F33" s="97" t="s">
        <v>136</v>
      </c>
      <c r="G33" s="97" t="s">
        <v>137</v>
      </c>
      <c r="H33" s="97" t="s">
        <v>138</v>
      </c>
      <c r="I33" s="113">
        <v>41640</v>
      </c>
      <c r="J33" s="114">
        <v>43465</v>
      </c>
      <c r="K33" s="97" t="s">
        <v>139</v>
      </c>
      <c r="L33" s="99">
        <v>5629829.9199999999</v>
      </c>
      <c r="M33" s="99">
        <v>4000000</v>
      </c>
      <c r="N33" s="99">
        <v>3200000</v>
      </c>
    </row>
    <row r="34" spans="1:14" ht="56.25" customHeight="1" x14ac:dyDescent="0.35">
      <c r="A34" s="64">
        <v>31</v>
      </c>
      <c r="B34" s="97" t="s">
        <v>1252</v>
      </c>
      <c r="C34" s="98" t="s">
        <v>948</v>
      </c>
      <c r="D34" s="97" t="s">
        <v>2224</v>
      </c>
      <c r="E34" s="97" t="s">
        <v>922</v>
      </c>
      <c r="F34" s="97" t="s">
        <v>383</v>
      </c>
      <c r="G34" s="97" t="s">
        <v>384</v>
      </c>
      <c r="H34" s="97" t="s">
        <v>2314</v>
      </c>
      <c r="I34" s="113">
        <v>41640</v>
      </c>
      <c r="J34" s="114">
        <v>43100</v>
      </c>
      <c r="K34" s="97" t="s">
        <v>3164</v>
      </c>
      <c r="L34" s="99">
        <v>7906098.8200000003</v>
      </c>
      <c r="M34" s="99">
        <v>7145998.8200000003</v>
      </c>
      <c r="N34" s="99">
        <v>6074098.9900000002</v>
      </c>
    </row>
    <row r="35" spans="1:14" ht="81.75" customHeight="1" x14ac:dyDescent="0.35">
      <c r="A35" s="64">
        <v>32</v>
      </c>
      <c r="B35" s="97" t="s">
        <v>1253</v>
      </c>
      <c r="C35" s="98" t="s">
        <v>949</v>
      </c>
      <c r="D35" s="97" t="s">
        <v>950</v>
      </c>
      <c r="E35" s="97" t="s">
        <v>911</v>
      </c>
      <c r="F35" s="97" t="s">
        <v>567</v>
      </c>
      <c r="G35" s="97" t="s">
        <v>568</v>
      </c>
      <c r="H35" s="97" t="s">
        <v>2351</v>
      </c>
      <c r="I35" s="113">
        <v>41640</v>
      </c>
      <c r="J35" s="114">
        <v>43496</v>
      </c>
      <c r="K35" s="97" t="s">
        <v>951</v>
      </c>
      <c r="L35" s="99">
        <v>7264834.7800000003</v>
      </c>
      <c r="M35" s="99">
        <v>5735781.3099999996</v>
      </c>
      <c r="N35" s="99">
        <v>4875414.0999999996</v>
      </c>
    </row>
    <row r="36" spans="1:14" ht="41.5" x14ac:dyDescent="0.35">
      <c r="A36" s="64">
        <v>33</v>
      </c>
      <c r="B36" s="97" t="s">
        <v>1254</v>
      </c>
      <c r="C36" s="98" t="s">
        <v>2739</v>
      </c>
      <c r="D36" s="97" t="s">
        <v>2352</v>
      </c>
      <c r="E36" s="97" t="s">
        <v>905</v>
      </c>
      <c r="F36" s="97" t="s">
        <v>438</v>
      </c>
      <c r="G36" s="97" t="s">
        <v>439</v>
      </c>
      <c r="H36" s="97" t="s">
        <v>2353</v>
      </c>
      <c r="I36" s="113">
        <v>41640</v>
      </c>
      <c r="J36" s="114">
        <v>43615</v>
      </c>
      <c r="K36" s="97" t="s">
        <v>952</v>
      </c>
      <c r="L36" s="99">
        <v>1401317.35</v>
      </c>
      <c r="M36" s="99">
        <v>1124863.76</v>
      </c>
      <c r="N36" s="99">
        <v>956134.19</v>
      </c>
    </row>
    <row r="37" spans="1:14" ht="31.5" x14ac:dyDescent="0.35">
      <c r="A37" s="64">
        <v>34</v>
      </c>
      <c r="B37" s="97" t="s">
        <v>1255</v>
      </c>
      <c r="C37" s="98" t="s">
        <v>3424</v>
      </c>
      <c r="D37" s="97" t="s">
        <v>2354</v>
      </c>
      <c r="E37" s="97" t="s">
        <v>908</v>
      </c>
      <c r="F37" s="97" t="s">
        <v>140</v>
      </c>
      <c r="G37" s="97" t="s">
        <v>141</v>
      </c>
      <c r="H37" s="97" t="s">
        <v>142</v>
      </c>
      <c r="I37" s="113">
        <v>41640</v>
      </c>
      <c r="J37" s="114">
        <v>43039</v>
      </c>
      <c r="K37" s="97" t="s">
        <v>143</v>
      </c>
      <c r="L37" s="99">
        <v>1351878.78</v>
      </c>
      <c r="M37" s="99">
        <v>1339578.78</v>
      </c>
      <c r="N37" s="99">
        <v>1071663.02</v>
      </c>
    </row>
    <row r="38" spans="1:14" ht="33" customHeight="1" x14ac:dyDescent="0.35">
      <c r="A38" s="64">
        <v>35</v>
      </c>
      <c r="B38" s="97" t="s">
        <v>1256</v>
      </c>
      <c r="C38" s="98" t="s">
        <v>3425</v>
      </c>
      <c r="D38" s="97" t="s">
        <v>953</v>
      </c>
      <c r="E38" s="97" t="s">
        <v>932</v>
      </c>
      <c r="F38" s="97" t="s">
        <v>145</v>
      </c>
      <c r="G38" s="97" t="s">
        <v>146</v>
      </c>
      <c r="H38" s="97" t="s">
        <v>147</v>
      </c>
      <c r="I38" s="113">
        <v>41640</v>
      </c>
      <c r="J38" s="114">
        <v>43300</v>
      </c>
      <c r="K38" s="97" t="s">
        <v>148</v>
      </c>
      <c r="L38" s="99">
        <v>2264896.71</v>
      </c>
      <c r="M38" s="99">
        <v>2250000</v>
      </c>
      <c r="N38" s="99">
        <v>1912500</v>
      </c>
    </row>
    <row r="39" spans="1:14" ht="38.25" customHeight="1" x14ac:dyDescent="0.35">
      <c r="A39" s="64">
        <v>36</v>
      </c>
      <c r="B39" s="97" t="s">
        <v>1257</v>
      </c>
      <c r="C39" s="98" t="s">
        <v>954</v>
      </c>
      <c r="D39" s="97" t="s">
        <v>904</v>
      </c>
      <c r="E39" s="97" t="s">
        <v>893</v>
      </c>
      <c r="F39" s="97" t="s">
        <v>482</v>
      </c>
      <c r="G39" s="97" t="s">
        <v>483</v>
      </c>
      <c r="H39" s="97" t="s">
        <v>2355</v>
      </c>
      <c r="I39" s="113">
        <v>41640</v>
      </c>
      <c r="J39" s="114">
        <v>43008</v>
      </c>
      <c r="K39" s="97" t="s">
        <v>3165</v>
      </c>
      <c r="L39" s="99">
        <v>1675688.99</v>
      </c>
      <c r="M39" s="99">
        <v>1675688.99</v>
      </c>
      <c r="N39" s="99">
        <v>1424335.64</v>
      </c>
    </row>
    <row r="40" spans="1:14" ht="81.75" customHeight="1" x14ac:dyDescent="0.35">
      <c r="A40" s="64">
        <v>37</v>
      </c>
      <c r="B40" s="97" t="s">
        <v>1258</v>
      </c>
      <c r="C40" s="98" t="s">
        <v>149</v>
      </c>
      <c r="D40" s="97" t="s">
        <v>955</v>
      </c>
      <c r="E40" s="97" t="s">
        <v>929</v>
      </c>
      <c r="F40" s="97" t="s">
        <v>150</v>
      </c>
      <c r="G40" s="97" t="s">
        <v>151</v>
      </c>
      <c r="H40" s="97" t="s">
        <v>152</v>
      </c>
      <c r="I40" s="113">
        <v>41640</v>
      </c>
      <c r="J40" s="114">
        <v>43069</v>
      </c>
      <c r="K40" s="97" t="s">
        <v>3166</v>
      </c>
      <c r="L40" s="99">
        <v>3809313.22</v>
      </c>
      <c r="M40" s="99">
        <v>3636254.93</v>
      </c>
      <c r="N40" s="99">
        <v>3090816.69</v>
      </c>
    </row>
    <row r="41" spans="1:14" ht="41.5" x14ac:dyDescent="0.35">
      <c r="A41" s="64">
        <v>38</v>
      </c>
      <c r="B41" s="97" t="s">
        <v>1259</v>
      </c>
      <c r="C41" s="98" t="s">
        <v>3426</v>
      </c>
      <c r="D41" s="97" t="s">
        <v>956</v>
      </c>
      <c r="E41" s="97" t="s">
        <v>908</v>
      </c>
      <c r="F41" s="97" t="s">
        <v>153</v>
      </c>
      <c r="G41" s="97" t="s">
        <v>154</v>
      </c>
      <c r="H41" s="97" t="s">
        <v>1260</v>
      </c>
      <c r="I41" s="113">
        <v>41640</v>
      </c>
      <c r="J41" s="114">
        <v>43281</v>
      </c>
      <c r="K41" s="97" t="s">
        <v>155</v>
      </c>
      <c r="L41" s="99">
        <v>1283444</v>
      </c>
      <c r="M41" s="99">
        <v>1280000</v>
      </c>
      <c r="N41" s="99">
        <v>1024000</v>
      </c>
    </row>
    <row r="42" spans="1:14" ht="41.5" x14ac:dyDescent="0.35">
      <c r="A42" s="64">
        <v>39</v>
      </c>
      <c r="B42" s="97" t="s">
        <v>1261</v>
      </c>
      <c r="C42" s="98" t="s">
        <v>957</v>
      </c>
      <c r="D42" s="97" t="s">
        <v>958</v>
      </c>
      <c r="E42" s="97" t="s">
        <v>932</v>
      </c>
      <c r="F42" s="97" t="s">
        <v>959</v>
      </c>
      <c r="G42" s="97" t="s">
        <v>960</v>
      </c>
      <c r="H42" s="97" t="s">
        <v>961</v>
      </c>
      <c r="I42" s="113">
        <v>41640</v>
      </c>
      <c r="J42" s="114">
        <v>43100</v>
      </c>
      <c r="K42" s="97" t="s">
        <v>962</v>
      </c>
      <c r="L42" s="99">
        <v>1810754.23</v>
      </c>
      <c r="M42" s="99">
        <v>1810754.23</v>
      </c>
      <c r="N42" s="99">
        <v>1539141.09</v>
      </c>
    </row>
    <row r="43" spans="1:14" ht="61.5" x14ac:dyDescent="0.35">
      <c r="A43" s="64">
        <v>40</v>
      </c>
      <c r="B43" s="97" t="s">
        <v>1262</v>
      </c>
      <c r="C43" s="98" t="s">
        <v>963</v>
      </c>
      <c r="D43" s="97" t="s">
        <v>964</v>
      </c>
      <c r="E43" s="97" t="s">
        <v>927</v>
      </c>
      <c r="F43" s="97" t="s">
        <v>587</v>
      </c>
      <c r="G43" s="97" t="s">
        <v>588</v>
      </c>
      <c r="H43" s="97" t="s">
        <v>965</v>
      </c>
      <c r="I43" s="113">
        <v>41640</v>
      </c>
      <c r="J43" s="114">
        <v>43496</v>
      </c>
      <c r="K43" s="97" t="s">
        <v>3167</v>
      </c>
      <c r="L43" s="99">
        <v>3870291.4</v>
      </c>
      <c r="M43" s="99">
        <v>3870291.4</v>
      </c>
      <c r="N43" s="99">
        <v>3241369.04</v>
      </c>
    </row>
    <row r="44" spans="1:14" ht="72" customHeight="1" x14ac:dyDescent="0.35">
      <c r="A44" s="64">
        <v>41</v>
      </c>
      <c r="B44" s="97" t="s">
        <v>1263</v>
      </c>
      <c r="C44" s="98" t="s">
        <v>156</v>
      </c>
      <c r="D44" s="97" t="s">
        <v>1461</v>
      </c>
      <c r="E44" s="97" t="s">
        <v>966</v>
      </c>
      <c r="F44" s="97" t="s">
        <v>1462</v>
      </c>
      <c r="G44" s="97" t="s">
        <v>1463</v>
      </c>
      <c r="H44" s="97" t="s">
        <v>1464</v>
      </c>
      <c r="I44" s="113">
        <v>41640</v>
      </c>
      <c r="J44" s="114">
        <v>43281</v>
      </c>
      <c r="K44" s="97" t="s">
        <v>160</v>
      </c>
      <c r="L44" s="99">
        <v>3945946.47</v>
      </c>
      <c r="M44" s="99">
        <v>3689322.57</v>
      </c>
      <c r="N44" s="99">
        <v>3135924.18</v>
      </c>
    </row>
    <row r="45" spans="1:14" ht="215.25" customHeight="1" x14ac:dyDescent="0.35">
      <c r="A45" s="64">
        <v>42</v>
      </c>
      <c r="B45" s="97" t="s">
        <v>1264</v>
      </c>
      <c r="C45" s="98" t="s">
        <v>1265</v>
      </c>
      <c r="D45" s="97" t="s">
        <v>967</v>
      </c>
      <c r="E45" s="97" t="s">
        <v>968</v>
      </c>
      <c r="F45" s="97" t="s">
        <v>162</v>
      </c>
      <c r="G45" s="97" t="s">
        <v>163</v>
      </c>
      <c r="H45" s="97" t="s">
        <v>164</v>
      </c>
      <c r="I45" s="113">
        <v>41640</v>
      </c>
      <c r="J45" s="114">
        <v>43404</v>
      </c>
      <c r="K45" s="97" t="s">
        <v>2356</v>
      </c>
      <c r="L45" s="99">
        <v>4858672.6500000004</v>
      </c>
      <c r="M45" s="99">
        <v>3765645.95</v>
      </c>
      <c r="N45" s="99">
        <v>3200799.05</v>
      </c>
    </row>
    <row r="46" spans="1:14" ht="61.5" customHeight="1" x14ac:dyDescent="0.35">
      <c r="A46" s="64">
        <v>43</v>
      </c>
      <c r="B46" s="97" t="s">
        <v>1266</v>
      </c>
      <c r="C46" s="98" t="s">
        <v>165</v>
      </c>
      <c r="D46" s="97" t="s">
        <v>969</v>
      </c>
      <c r="E46" s="97" t="s">
        <v>919</v>
      </c>
      <c r="F46" s="97" t="s">
        <v>166</v>
      </c>
      <c r="G46" s="97" t="s">
        <v>167</v>
      </c>
      <c r="H46" s="97" t="s">
        <v>168</v>
      </c>
      <c r="I46" s="113">
        <v>41640</v>
      </c>
      <c r="J46" s="114">
        <v>43190</v>
      </c>
      <c r="K46" s="97" t="s">
        <v>169</v>
      </c>
      <c r="L46" s="99">
        <v>3999541.93</v>
      </c>
      <c r="M46" s="99">
        <v>3999541.93</v>
      </c>
      <c r="N46" s="99">
        <v>3399610.64</v>
      </c>
    </row>
    <row r="47" spans="1:14" ht="87.75" customHeight="1" x14ac:dyDescent="0.35">
      <c r="A47" s="64">
        <v>44</v>
      </c>
      <c r="B47" s="97" t="s">
        <v>1267</v>
      </c>
      <c r="C47" s="98" t="s">
        <v>970</v>
      </c>
      <c r="D47" s="97" t="s">
        <v>971</v>
      </c>
      <c r="E47" s="97" t="s">
        <v>922</v>
      </c>
      <c r="F47" s="97" t="s">
        <v>171</v>
      </c>
      <c r="G47" s="97" t="s">
        <v>172</v>
      </c>
      <c r="H47" s="97" t="s">
        <v>173</v>
      </c>
      <c r="I47" s="113">
        <v>41640</v>
      </c>
      <c r="J47" s="114">
        <v>43814</v>
      </c>
      <c r="K47" s="97" t="s">
        <v>174</v>
      </c>
      <c r="L47" s="99">
        <v>11167027.130000001</v>
      </c>
      <c r="M47" s="99">
        <v>5590806.2000000002</v>
      </c>
      <c r="N47" s="99">
        <v>4752185.2699999996</v>
      </c>
    </row>
    <row r="48" spans="1:14" ht="51.5" x14ac:dyDescent="0.35">
      <c r="A48" s="64">
        <v>45</v>
      </c>
      <c r="B48" s="97" t="s">
        <v>1268</v>
      </c>
      <c r="C48" s="98" t="s">
        <v>175</v>
      </c>
      <c r="D48" s="97" t="s">
        <v>972</v>
      </c>
      <c r="E48" s="97" t="s">
        <v>922</v>
      </c>
      <c r="F48" s="97" t="s">
        <v>176</v>
      </c>
      <c r="G48" s="97" t="s">
        <v>177</v>
      </c>
      <c r="H48" s="97" t="s">
        <v>178</v>
      </c>
      <c r="I48" s="113">
        <v>41640</v>
      </c>
      <c r="J48" s="114">
        <v>43495</v>
      </c>
      <c r="K48" s="97" t="s">
        <v>179</v>
      </c>
      <c r="L48" s="99">
        <v>4310489.6399999997</v>
      </c>
      <c r="M48" s="99">
        <v>3997883.12</v>
      </c>
      <c r="N48" s="99">
        <v>3398200.64</v>
      </c>
    </row>
    <row r="49" spans="1:14" ht="51.5" x14ac:dyDescent="0.35">
      <c r="A49" s="64">
        <v>46</v>
      </c>
      <c r="B49" s="97" t="s">
        <v>1269</v>
      </c>
      <c r="C49" s="98" t="s">
        <v>180</v>
      </c>
      <c r="D49" s="97" t="s">
        <v>973</v>
      </c>
      <c r="E49" s="97" t="s">
        <v>911</v>
      </c>
      <c r="F49" s="97" t="s">
        <v>182</v>
      </c>
      <c r="G49" s="97" t="s">
        <v>183</v>
      </c>
      <c r="H49" s="97" t="s">
        <v>184</v>
      </c>
      <c r="I49" s="113">
        <v>41640</v>
      </c>
      <c r="J49" s="114">
        <v>43159</v>
      </c>
      <c r="K49" s="97" t="s">
        <v>185</v>
      </c>
      <c r="L49" s="99">
        <v>3979117.49</v>
      </c>
      <c r="M49" s="99">
        <v>3860342.87</v>
      </c>
      <c r="N49" s="99">
        <v>3281291.43</v>
      </c>
    </row>
    <row r="50" spans="1:14" ht="83.25" customHeight="1" x14ac:dyDescent="0.35">
      <c r="A50" s="64">
        <v>47</v>
      </c>
      <c r="B50" s="97" t="s">
        <v>1270</v>
      </c>
      <c r="C50" s="98" t="s">
        <v>974</v>
      </c>
      <c r="D50" s="97" t="s">
        <v>975</v>
      </c>
      <c r="E50" s="97" t="s">
        <v>893</v>
      </c>
      <c r="F50" s="97" t="s">
        <v>126</v>
      </c>
      <c r="G50" s="97" t="s">
        <v>542</v>
      </c>
      <c r="H50" s="97" t="s">
        <v>976</v>
      </c>
      <c r="I50" s="113">
        <v>41640</v>
      </c>
      <c r="J50" s="114">
        <v>43616</v>
      </c>
      <c r="K50" s="97" t="s">
        <v>977</v>
      </c>
      <c r="L50" s="99">
        <v>12072144.84</v>
      </c>
      <c r="M50" s="99">
        <v>4430206.99</v>
      </c>
      <c r="N50" s="99">
        <v>3765675.93</v>
      </c>
    </row>
    <row r="51" spans="1:14" ht="41.5" x14ac:dyDescent="0.35">
      <c r="A51" s="64">
        <v>48</v>
      </c>
      <c r="B51" s="97" t="s">
        <v>1271</v>
      </c>
      <c r="C51" s="98" t="s">
        <v>978</v>
      </c>
      <c r="D51" s="97" t="s">
        <v>979</v>
      </c>
      <c r="E51" s="97" t="s">
        <v>911</v>
      </c>
      <c r="F51" s="97" t="s">
        <v>186</v>
      </c>
      <c r="G51" s="97" t="s">
        <v>187</v>
      </c>
      <c r="H51" s="97" t="s">
        <v>188</v>
      </c>
      <c r="I51" s="113">
        <v>41640</v>
      </c>
      <c r="J51" s="114">
        <v>43100</v>
      </c>
      <c r="K51" s="97" t="s">
        <v>189</v>
      </c>
      <c r="L51" s="99">
        <v>4983012.25</v>
      </c>
      <c r="M51" s="99">
        <v>3847729.22</v>
      </c>
      <c r="N51" s="99">
        <v>3270569.83</v>
      </c>
    </row>
    <row r="52" spans="1:14" ht="41.5" x14ac:dyDescent="0.35">
      <c r="A52" s="64">
        <v>49</v>
      </c>
      <c r="B52" s="97" t="s">
        <v>1272</v>
      </c>
      <c r="C52" s="98" t="s">
        <v>980</v>
      </c>
      <c r="D52" s="97" t="s">
        <v>981</v>
      </c>
      <c r="E52" s="97" t="s">
        <v>966</v>
      </c>
      <c r="F52" s="97" t="s">
        <v>321</v>
      </c>
      <c r="G52" s="97" t="s">
        <v>322</v>
      </c>
      <c r="H52" s="97" t="s">
        <v>982</v>
      </c>
      <c r="I52" s="113">
        <v>41640</v>
      </c>
      <c r="J52" s="114">
        <v>43403</v>
      </c>
      <c r="K52" s="97" t="s">
        <v>983</v>
      </c>
      <c r="L52" s="99">
        <v>4977694.91</v>
      </c>
      <c r="M52" s="99">
        <v>3850724.3</v>
      </c>
      <c r="N52" s="99">
        <v>3273115.65</v>
      </c>
    </row>
    <row r="53" spans="1:14" ht="41.5" x14ac:dyDescent="0.35">
      <c r="A53" s="64">
        <v>50</v>
      </c>
      <c r="B53" s="97" t="s">
        <v>1184</v>
      </c>
      <c r="C53" s="98" t="s">
        <v>3427</v>
      </c>
      <c r="D53" s="97" t="s">
        <v>1185</v>
      </c>
      <c r="E53" s="97" t="s">
        <v>905</v>
      </c>
      <c r="F53" s="97" t="s">
        <v>1186</v>
      </c>
      <c r="G53" s="97" t="s">
        <v>1187</v>
      </c>
      <c r="H53" s="97" t="s">
        <v>1189</v>
      </c>
      <c r="I53" s="113">
        <v>41640</v>
      </c>
      <c r="J53" s="114">
        <v>43465</v>
      </c>
      <c r="K53" s="97" t="s">
        <v>1188</v>
      </c>
      <c r="L53" s="99">
        <v>1735485.77</v>
      </c>
      <c r="M53" s="99">
        <v>1735485.77</v>
      </c>
      <c r="N53" s="99">
        <v>1475162.9</v>
      </c>
    </row>
    <row r="54" spans="1:14" ht="40.5" customHeight="1" x14ac:dyDescent="0.35">
      <c r="A54" s="64">
        <v>51</v>
      </c>
      <c r="B54" s="97" t="s">
        <v>1273</v>
      </c>
      <c r="C54" s="98" t="s">
        <v>190</v>
      </c>
      <c r="D54" s="97" t="s">
        <v>984</v>
      </c>
      <c r="E54" s="97" t="s">
        <v>927</v>
      </c>
      <c r="F54" s="97" t="s">
        <v>191</v>
      </c>
      <c r="G54" s="97" t="s">
        <v>192</v>
      </c>
      <c r="H54" s="97" t="s">
        <v>193</v>
      </c>
      <c r="I54" s="113">
        <v>41640</v>
      </c>
      <c r="J54" s="114">
        <v>43100</v>
      </c>
      <c r="K54" s="97" t="s">
        <v>194</v>
      </c>
      <c r="L54" s="99">
        <v>1255735.44</v>
      </c>
      <c r="M54" s="99">
        <v>1155505.67</v>
      </c>
      <c r="N54" s="99">
        <v>982179.81</v>
      </c>
    </row>
    <row r="55" spans="1:14" ht="69.75" customHeight="1" x14ac:dyDescent="0.35">
      <c r="A55" s="64">
        <v>52</v>
      </c>
      <c r="B55" s="97" t="s">
        <v>1274</v>
      </c>
      <c r="C55" s="98" t="s">
        <v>195</v>
      </c>
      <c r="D55" s="97" t="s">
        <v>985</v>
      </c>
      <c r="E55" s="97" t="s">
        <v>929</v>
      </c>
      <c r="F55" s="97" t="s">
        <v>196</v>
      </c>
      <c r="G55" s="97" t="s">
        <v>197</v>
      </c>
      <c r="H55" s="97" t="s">
        <v>198</v>
      </c>
      <c r="I55" s="113">
        <v>41640</v>
      </c>
      <c r="J55" s="114">
        <v>43205</v>
      </c>
      <c r="K55" s="97" t="s">
        <v>3168</v>
      </c>
      <c r="L55" s="99">
        <v>3680911.4</v>
      </c>
      <c r="M55" s="99">
        <v>3664537.5</v>
      </c>
      <c r="N55" s="99">
        <v>3114856.87</v>
      </c>
    </row>
    <row r="56" spans="1:14" ht="68.25" customHeight="1" x14ac:dyDescent="0.35">
      <c r="A56" s="64">
        <v>53</v>
      </c>
      <c r="B56" s="97" t="s">
        <v>1275</v>
      </c>
      <c r="C56" s="98" t="s">
        <v>199</v>
      </c>
      <c r="D56" s="97" t="s">
        <v>986</v>
      </c>
      <c r="E56" s="97" t="s">
        <v>922</v>
      </c>
      <c r="F56" s="97" t="s">
        <v>200</v>
      </c>
      <c r="G56" s="97" t="s">
        <v>201</v>
      </c>
      <c r="H56" s="97" t="s">
        <v>202</v>
      </c>
      <c r="I56" s="113">
        <v>41640</v>
      </c>
      <c r="J56" s="114">
        <v>43708</v>
      </c>
      <c r="K56" s="97" t="s">
        <v>203</v>
      </c>
      <c r="L56" s="99">
        <v>5532449.79</v>
      </c>
      <c r="M56" s="99">
        <v>3999361.51</v>
      </c>
      <c r="N56" s="99">
        <v>3399457.28</v>
      </c>
    </row>
    <row r="57" spans="1:14" ht="98.25" customHeight="1" x14ac:dyDescent="0.35">
      <c r="A57" s="64">
        <v>54</v>
      </c>
      <c r="B57" s="97" t="s">
        <v>1276</v>
      </c>
      <c r="C57" s="98" t="s">
        <v>204</v>
      </c>
      <c r="D57" s="97" t="s">
        <v>987</v>
      </c>
      <c r="E57" s="97" t="s">
        <v>905</v>
      </c>
      <c r="F57" s="97" t="s">
        <v>205</v>
      </c>
      <c r="G57" s="97" t="s">
        <v>206</v>
      </c>
      <c r="H57" s="97" t="s">
        <v>207</v>
      </c>
      <c r="I57" s="113">
        <v>41640</v>
      </c>
      <c r="J57" s="114">
        <v>42916</v>
      </c>
      <c r="K57" s="97" t="s">
        <v>3169</v>
      </c>
      <c r="L57" s="99">
        <v>898739.35</v>
      </c>
      <c r="M57" s="99">
        <v>843389.35</v>
      </c>
      <c r="N57" s="99">
        <v>716880.94</v>
      </c>
    </row>
    <row r="58" spans="1:14" ht="31.5" x14ac:dyDescent="0.35">
      <c r="A58" s="64">
        <v>55</v>
      </c>
      <c r="B58" s="97" t="s">
        <v>1277</v>
      </c>
      <c r="C58" s="98" t="s">
        <v>208</v>
      </c>
      <c r="D58" s="97" t="s">
        <v>988</v>
      </c>
      <c r="E58" s="97" t="s">
        <v>927</v>
      </c>
      <c r="F58" s="97" t="s">
        <v>209</v>
      </c>
      <c r="G58" s="97" t="s">
        <v>210</v>
      </c>
      <c r="H58" s="97" t="s">
        <v>211</v>
      </c>
      <c r="I58" s="113">
        <v>41640</v>
      </c>
      <c r="J58" s="114">
        <v>43646</v>
      </c>
      <c r="K58" s="97" t="s">
        <v>212</v>
      </c>
      <c r="L58" s="99">
        <v>4804137.43</v>
      </c>
      <c r="M58" s="99">
        <v>4492005.43</v>
      </c>
      <c r="N58" s="99">
        <v>3818204.61</v>
      </c>
    </row>
    <row r="59" spans="1:14" ht="71.5" x14ac:dyDescent="0.35">
      <c r="A59" s="64">
        <v>56</v>
      </c>
      <c r="B59" s="97" t="s">
        <v>1278</v>
      </c>
      <c r="C59" s="98" t="s">
        <v>213</v>
      </c>
      <c r="D59" s="97" t="s">
        <v>989</v>
      </c>
      <c r="E59" s="97" t="s">
        <v>927</v>
      </c>
      <c r="F59" s="97" t="s">
        <v>215</v>
      </c>
      <c r="G59" s="97" t="s">
        <v>216</v>
      </c>
      <c r="H59" s="97" t="s">
        <v>217</v>
      </c>
      <c r="I59" s="113">
        <v>41640</v>
      </c>
      <c r="J59" s="114">
        <v>43190</v>
      </c>
      <c r="K59" s="97" t="s">
        <v>3170</v>
      </c>
      <c r="L59" s="99">
        <v>3163866.9</v>
      </c>
      <c r="M59" s="99">
        <v>3162636.9</v>
      </c>
      <c r="N59" s="99">
        <v>2688241.36</v>
      </c>
    </row>
    <row r="60" spans="1:14" ht="87" customHeight="1" x14ac:dyDescent="0.35">
      <c r="A60" s="64">
        <v>57</v>
      </c>
      <c r="B60" s="97" t="s">
        <v>1279</v>
      </c>
      <c r="C60" s="98" t="s">
        <v>990</v>
      </c>
      <c r="D60" s="97" t="s">
        <v>991</v>
      </c>
      <c r="E60" s="97" t="s">
        <v>919</v>
      </c>
      <c r="F60" s="97" t="s">
        <v>219</v>
      </c>
      <c r="G60" s="97" t="s">
        <v>220</v>
      </c>
      <c r="H60" s="97" t="s">
        <v>221</v>
      </c>
      <c r="I60" s="113">
        <v>41640</v>
      </c>
      <c r="J60" s="114">
        <v>42916</v>
      </c>
      <c r="K60" s="97" t="s">
        <v>3171</v>
      </c>
      <c r="L60" s="99">
        <v>2465917.37</v>
      </c>
      <c r="M60" s="99">
        <v>2446975.37</v>
      </c>
      <c r="N60" s="99">
        <v>2079929.06</v>
      </c>
    </row>
    <row r="61" spans="1:14" ht="41.5" x14ac:dyDescent="0.35">
      <c r="A61" s="64">
        <v>58</v>
      </c>
      <c r="B61" s="97" t="s">
        <v>1280</v>
      </c>
      <c r="C61" s="98" t="s">
        <v>222</v>
      </c>
      <c r="D61" s="97" t="s">
        <v>992</v>
      </c>
      <c r="E61" s="97" t="s">
        <v>966</v>
      </c>
      <c r="F61" s="97" t="s">
        <v>223</v>
      </c>
      <c r="G61" s="97" t="s">
        <v>224</v>
      </c>
      <c r="H61" s="97" t="s">
        <v>225</v>
      </c>
      <c r="I61" s="113">
        <v>41640</v>
      </c>
      <c r="J61" s="114">
        <v>43039</v>
      </c>
      <c r="K61" s="97" t="s">
        <v>226</v>
      </c>
      <c r="L61" s="99">
        <v>1172401.5</v>
      </c>
      <c r="M61" s="99">
        <v>945664.41</v>
      </c>
      <c r="N61" s="99">
        <v>803814.74</v>
      </c>
    </row>
    <row r="62" spans="1:14" ht="41.5" x14ac:dyDescent="0.35">
      <c r="A62" s="64">
        <v>59</v>
      </c>
      <c r="B62" s="97" t="s">
        <v>1281</v>
      </c>
      <c r="C62" s="98" t="s">
        <v>227</v>
      </c>
      <c r="D62" s="97" t="s">
        <v>993</v>
      </c>
      <c r="E62" s="97" t="s">
        <v>900</v>
      </c>
      <c r="F62" s="97" t="s">
        <v>228</v>
      </c>
      <c r="G62" s="97" t="s">
        <v>229</v>
      </c>
      <c r="H62" s="97" t="s">
        <v>230</v>
      </c>
      <c r="I62" s="113">
        <v>41640</v>
      </c>
      <c r="J62" s="114">
        <v>45107</v>
      </c>
      <c r="K62" s="97" t="s">
        <v>231</v>
      </c>
      <c r="L62" s="99">
        <v>8601882.7300000004</v>
      </c>
      <c r="M62" s="99">
        <v>7595222.0300000003</v>
      </c>
      <c r="N62" s="99">
        <v>6455938.7199999997</v>
      </c>
    </row>
    <row r="63" spans="1:14" ht="94.5" customHeight="1" x14ac:dyDescent="0.35">
      <c r="A63" s="64">
        <v>60</v>
      </c>
      <c r="B63" s="97" t="s">
        <v>1282</v>
      </c>
      <c r="C63" s="98" t="s">
        <v>232</v>
      </c>
      <c r="D63" s="97" t="s">
        <v>994</v>
      </c>
      <c r="E63" s="97" t="s">
        <v>911</v>
      </c>
      <c r="F63" s="97" t="s">
        <v>233</v>
      </c>
      <c r="G63" s="97" t="s">
        <v>234</v>
      </c>
      <c r="H63" s="97" t="s">
        <v>235</v>
      </c>
      <c r="I63" s="113">
        <v>41640</v>
      </c>
      <c r="J63" s="114">
        <v>43100</v>
      </c>
      <c r="K63" s="97" t="s">
        <v>3172</v>
      </c>
      <c r="L63" s="99">
        <v>4201146.43</v>
      </c>
      <c r="M63" s="99">
        <v>3966472.6</v>
      </c>
      <c r="N63" s="99">
        <v>3371501.71</v>
      </c>
    </row>
    <row r="64" spans="1:14" ht="61.5" customHeight="1" x14ac:dyDescent="0.35">
      <c r="A64" s="64">
        <v>61</v>
      </c>
      <c r="B64" s="97" t="s">
        <v>1283</v>
      </c>
      <c r="C64" s="98" t="s">
        <v>995</v>
      </c>
      <c r="D64" s="97" t="s">
        <v>996</v>
      </c>
      <c r="E64" s="97" t="s">
        <v>929</v>
      </c>
      <c r="F64" s="97" t="s">
        <v>150</v>
      </c>
      <c r="G64" s="97" t="s">
        <v>997</v>
      </c>
      <c r="H64" s="97" t="s">
        <v>2357</v>
      </c>
      <c r="I64" s="113">
        <v>41640</v>
      </c>
      <c r="J64" s="114">
        <v>43769</v>
      </c>
      <c r="K64" s="97" t="s">
        <v>3173</v>
      </c>
      <c r="L64" s="99">
        <v>37983361.329999998</v>
      </c>
      <c r="M64" s="99">
        <v>7999807.5999999996</v>
      </c>
      <c r="N64" s="99">
        <v>6799836.46</v>
      </c>
    </row>
    <row r="65" spans="1:14" ht="57" customHeight="1" x14ac:dyDescent="0.35">
      <c r="A65" s="64">
        <v>62</v>
      </c>
      <c r="B65" s="97" t="s">
        <v>1284</v>
      </c>
      <c r="C65" s="98" t="s">
        <v>1285</v>
      </c>
      <c r="D65" s="97" t="s">
        <v>998</v>
      </c>
      <c r="E65" s="97" t="s">
        <v>911</v>
      </c>
      <c r="F65" s="97" t="s">
        <v>236</v>
      </c>
      <c r="G65" s="97" t="s">
        <v>237</v>
      </c>
      <c r="H65" s="97" t="s">
        <v>2358</v>
      </c>
      <c r="I65" s="113">
        <v>41640</v>
      </c>
      <c r="J65" s="114">
        <v>43039</v>
      </c>
      <c r="K65" s="97" t="s">
        <v>3174</v>
      </c>
      <c r="L65" s="99">
        <v>2917659.92</v>
      </c>
      <c r="M65" s="99">
        <v>2916877.46</v>
      </c>
      <c r="N65" s="99">
        <v>2479345.83</v>
      </c>
    </row>
    <row r="66" spans="1:14" ht="120" customHeight="1" x14ac:dyDescent="0.35">
      <c r="A66" s="64">
        <v>63</v>
      </c>
      <c r="B66" s="97" t="s">
        <v>1286</v>
      </c>
      <c r="C66" s="98" t="s">
        <v>999</v>
      </c>
      <c r="D66" s="97" t="s">
        <v>1000</v>
      </c>
      <c r="E66" s="97" t="s">
        <v>900</v>
      </c>
      <c r="F66" s="97" t="s">
        <v>1001</v>
      </c>
      <c r="G66" s="97" t="s">
        <v>1002</v>
      </c>
      <c r="H66" s="97" t="s">
        <v>1003</v>
      </c>
      <c r="I66" s="113">
        <v>41640</v>
      </c>
      <c r="J66" s="114">
        <v>43008</v>
      </c>
      <c r="K66" s="97" t="s">
        <v>3175</v>
      </c>
      <c r="L66" s="99">
        <v>4147468.09</v>
      </c>
      <c r="M66" s="99">
        <v>3569065.54</v>
      </c>
      <c r="N66" s="99">
        <v>3033705.71</v>
      </c>
    </row>
    <row r="67" spans="1:14" ht="68.25" customHeight="1" x14ac:dyDescent="0.35">
      <c r="A67" s="64">
        <v>64</v>
      </c>
      <c r="B67" s="97" t="s">
        <v>1287</v>
      </c>
      <c r="C67" s="98" t="s">
        <v>238</v>
      </c>
      <c r="D67" s="97" t="s">
        <v>1004</v>
      </c>
      <c r="E67" s="97" t="s">
        <v>968</v>
      </c>
      <c r="F67" s="97" t="s">
        <v>162</v>
      </c>
      <c r="G67" s="97" t="s">
        <v>239</v>
      </c>
      <c r="H67" s="97" t="s">
        <v>1288</v>
      </c>
      <c r="I67" s="113">
        <v>41640</v>
      </c>
      <c r="J67" s="114">
        <v>43159</v>
      </c>
      <c r="K67" s="97" t="s">
        <v>240</v>
      </c>
      <c r="L67" s="99">
        <v>3532502.97</v>
      </c>
      <c r="M67" s="99">
        <v>3357283.64</v>
      </c>
      <c r="N67" s="99">
        <v>2853691.09</v>
      </c>
    </row>
    <row r="68" spans="1:14" ht="33" customHeight="1" x14ac:dyDescent="0.35">
      <c r="A68" s="64">
        <v>65</v>
      </c>
      <c r="B68" s="97" t="s">
        <v>1289</v>
      </c>
      <c r="C68" s="98" t="s">
        <v>1005</v>
      </c>
      <c r="D68" s="97" t="s">
        <v>1006</v>
      </c>
      <c r="E68" s="97" t="s">
        <v>911</v>
      </c>
      <c r="F68" s="97" t="s">
        <v>1007</v>
      </c>
      <c r="G68" s="97" t="s">
        <v>1008</v>
      </c>
      <c r="H68" s="97" t="s">
        <v>1009</v>
      </c>
      <c r="I68" s="113">
        <v>41640</v>
      </c>
      <c r="J68" s="114">
        <v>43220</v>
      </c>
      <c r="K68" s="97" t="s">
        <v>1010</v>
      </c>
      <c r="L68" s="99">
        <v>6221215.0300000003</v>
      </c>
      <c r="M68" s="99">
        <v>5685637.4500000002</v>
      </c>
      <c r="N68" s="99">
        <v>4832791.83</v>
      </c>
    </row>
    <row r="69" spans="1:14" ht="71.5" x14ac:dyDescent="0.35">
      <c r="A69" s="64">
        <v>66</v>
      </c>
      <c r="B69" s="97" t="s">
        <v>1290</v>
      </c>
      <c r="C69" s="98" t="s">
        <v>1011</v>
      </c>
      <c r="D69" s="97" t="s">
        <v>1012</v>
      </c>
      <c r="E69" s="97" t="s">
        <v>966</v>
      </c>
      <c r="F69" s="97" t="s">
        <v>336</v>
      </c>
      <c r="G69" s="97" t="s">
        <v>337</v>
      </c>
      <c r="H69" s="97" t="s">
        <v>1013</v>
      </c>
      <c r="I69" s="113">
        <v>41640</v>
      </c>
      <c r="J69" s="114">
        <v>43069</v>
      </c>
      <c r="K69" s="97" t="s">
        <v>1291</v>
      </c>
      <c r="L69" s="99">
        <v>2000000</v>
      </c>
      <c r="M69" s="99">
        <v>2000000</v>
      </c>
      <c r="N69" s="99">
        <v>1700000</v>
      </c>
    </row>
    <row r="70" spans="1:14" ht="52.5" customHeight="1" x14ac:dyDescent="0.35">
      <c r="A70" s="64">
        <v>67</v>
      </c>
      <c r="B70" s="97" t="s">
        <v>1292</v>
      </c>
      <c r="C70" s="98" t="s">
        <v>1014</v>
      </c>
      <c r="D70" s="97" t="s">
        <v>1015</v>
      </c>
      <c r="E70" s="97" t="s">
        <v>922</v>
      </c>
      <c r="F70" s="97" t="s">
        <v>275</v>
      </c>
      <c r="G70" s="97" t="s">
        <v>276</v>
      </c>
      <c r="H70" s="97" t="s">
        <v>1016</v>
      </c>
      <c r="I70" s="113">
        <v>41640</v>
      </c>
      <c r="J70" s="114">
        <v>43100</v>
      </c>
      <c r="K70" s="97" t="s">
        <v>2359</v>
      </c>
      <c r="L70" s="99">
        <v>4198336.5</v>
      </c>
      <c r="M70" s="99">
        <v>2000000</v>
      </c>
      <c r="N70" s="99">
        <v>1700000</v>
      </c>
    </row>
    <row r="71" spans="1:14" ht="61.5" customHeight="1" x14ac:dyDescent="0.35">
      <c r="A71" s="64">
        <v>68</v>
      </c>
      <c r="B71" s="97" t="s">
        <v>1293</v>
      </c>
      <c r="C71" s="98" t="s">
        <v>3428</v>
      </c>
      <c r="D71" s="97" t="s">
        <v>1017</v>
      </c>
      <c r="E71" s="97" t="s">
        <v>893</v>
      </c>
      <c r="F71" s="97" t="s">
        <v>126</v>
      </c>
      <c r="G71" s="97" t="s">
        <v>345</v>
      </c>
      <c r="H71" s="97" t="s">
        <v>1018</v>
      </c>
      <c r="I71" s="113">
        <v>41640</v>
      </c>
      <c r="J71" s="114">
        <v>42978</v>
      </c>
      <c r="K71" s="97" t="s">
        <v>1019</v>
      </c>
      <c r="L71" s="99">
        <v>2769885.13</v>
      </c>
      <c r="M71" s="99">
        <v>2000000</v>
      </c>
      <c r="N71" s="99">
        <v>1700000</v>
      </c>
    </row>
    <row r="72" spans="1:14" ht="41.5" x14ac:dyDescent="0.35">
      <c r="A72" s="64">
        <v>69</v>
      </c>
      <c r="B72" s="97" t="s">
        <v>1294</v>
      </c>
      <c r="C72" s="98" t="s">
        <v>1072</v>
      </c>
      <c r="D72" s="97" t="s">
        <v>1071</v>
      </c>
      <c r="E72" s="97" t="s">
        <v>938</v>
      </c>
      <c r="F72" s="97" t="s">
        <v>1073</v>
      </c>
      <c r="G72" s="97" t="s">
        <v>1074</v>
      </c>
      <c r="H72" s="97" t="s">
        <v>1107</v>
      </c>
      <c r="I72" s="113">
        <v>41640</v>
      </c>
      <c r="J72" s="114">
        <v>43008</v>
      </c>
      <c r="K72" s="97" t="s">
        <v>1075</v>
      </c>
      <c r="L72" s="99">
        <v>999606.77</v>
      </c>
      <c r="M72" s="99">
        <v>935646.77</v>
      </c>
      <c r="N72" s="99">
        <v>795299.75</v>
      </c>
    </row>
    <row r="73" spans="1:14" ht="191.5" x14ac:dyDescent="0.35">
      <c r="A73" s="64">
        <v>70</v>
      </c>
      <c r="B73" s="97" t="s">
        <v>1295</v>
      </c>
      <c r="C73" s="98" t="s">
        <v>1020</v>
      </c>
      <c r="D73" s="97" t="s">
        <v>1021</v>
      </c>
      <c r="E73" s="97" t="s">
        <v>938</v>
      </c>
      <c r="F73" s="97" t="s">
        <v>332</v>
      </c>
      <c r="G73" s="97" t="s">
        <v>333</v>
      </c>
      <c r="H73" s="97" t="s">
        <v>1296</v>
      </c>
      <c r="I73" s="113">
        <v>41640</v>
      </c>
      <c r="J73" s="114">
        <v>43100</v>
      </c>
      <c r="K73" s="97" t="s">
        <v>2360</v>
      </c>
      <c r="L73" s="99">
        <v>1979851.45</v>
      </c>
      <c r="M73" s="99">
        <v>1979851.45</v>
      </c>
      <c r="N73" s="99">
        <v>1682873.72</v>
      </c>
    </row>
    <row r="74" spans="1:14" ht="81" customHeight="1" x14ac:dyDescent="0.35">
      <c r="A74" s="64">
        <v>71</v>
      </c>
      <c r="B74" s="97" t="s">
        <v>1297</v>
      </c>
      <c r="C74" s="98" t="s">
        <v>1077</v>
      </c>
      <c r="D74" s="97" t="s">
        <v>1076</v>
      </c>
      <c r="E74" s="97" t="s">
        <v>968</v>
      </c>
      <c r="F74" s="97" t="s">
        <v>162</v>
      </c>
      <c r="G74" s="97" t="s">
        <v>1078</v>
      </c>
      <c r="H74" s="97" t="s">
        <v>1108</v>
      </c>
      <c r="I74" s="113">
        <v>41640</v>
      </c>
      <c r="J74" s="114">
        <v>43131</v>
      </c>
      <c r="K74" s="97" t="s">
        <v>3176</v>
      </c>
      <c r="L74" s="99">
        <v>10407137.470000001</v>
      </c>
      <c r="M74" s="99">
        <v>9248989.75</v>
      </c>
      <c r="N74" s="99">
        <v>7861641.2400000002</v>
      </c>
    </row>
    <row r="75" spans="1:14" ht="86.25" customHeight="1" x14ac:dyDescent="0.35">
      <c r="A75" s="64">
        <v>72</v>
      </c>
      <c r="B75" s="97" t="s">
        <v>1298</v>
      </c>
      <c r="C75" s="98" t="s">
        <v>1022</v>
      </c>
      <c r="D75" s="97" t="s">
        <v>1299</v>
      </c>
      <c r="E75" s="97" t="s">
        <v>908</v>
      </c>
      <c r="F75" s="97" t="s">
        <v>71</v>
      </c>
      <c r="G75" s="97" t="s">
        <v>250</v>
      </c>
      <c r="H75" s="97" t="s">
        <v>1023</v>
      </c>
      <c r="I75" s="113">
        <v>41640</v>
      </c>
      <c r="J75" s="114">
        <v>43830</v>
      </c>
      <c r="K75" s="97" t="s">
        <v>1024</v>
      </c>
      <c r="L75" s="99">
        <v>27659343.66</v>
      </c>
      <c r="M75" s="99">
        <v>27626257.890000001</v>
      </c>
      <c r="N75" s="99">
        <v>23390231.68</v>
      </c>
    </row>
    <row r="76" spans="1:14" ht="187.5" customHeight="1" x14ac:dyDescent="0.35">
      <c r="A76" s="64">
        <v>73</v>
      </c>
      <c r="B76" s="97" t="s">
        <v>1300</v>
      </c>
      <c r="C76" s="98" t="s">
        <v>1080</v>
      </c>
      <c r="D76" s="97" t="s">
        <v>1079</v>
      </c>
      <c r="E76" s="97" t="s">
        <v>922</v>
      </c>
      <c r="F76" s="97" t="s">
        <v>883</v>
      </c>
      <c r="G76" s="97" t="s">
        <v>884</v>
      </c>
      <c r="H76" s="97" t="s">
        <v>1823</v>
      </c>
      <c r="I76" s="113">
        <v>41640</v>
      </c>
      <c r="J76" s="114">
        <v>43136</v>
      </c>
      <c r="K76" s="97" t="s">
        <v>4082</v>
      </c>
      <c r="L76" s="99">
        <v>9442472.6600000001</v>
      </c>
      <c r="M76" s="99">
        <v>8763511.9800000004</v>
      </c>
      <c r="N76" s="99">
        <v>7448985.1799999997</v>
      </c>
    </row>
    <row r="77" spans="1:14" ht="153" customHeight="1" x14ac:dyDescent="0.35">
      <c r="A77" s="64">
        <v>74</v>
      </c>
      <c r="B77" s="97" t="s">
        <v>1301</v>
      </c>
      <c r="C77" s="98" t="s">
        <v>1082</v>
      </c>
      <c r="D77" s="97" t="s">
        <v>1081</v>
      </c>
      <c r="E77" s="97" t="s">
        <v>895</v>
      </c>
      <c r="F77" s="97" t="s">
        <v>43</v>
      </c>
      <c r="G77" s="97" t="s">
        <v>329</v>
      </c>
      <c r="H77" s="97" t="s">
        <v>1109</v>
      </c>
      <c r="I77" s="113">
        <v>41640</v>
      </c>
      <c r="J77" s="114">
        <v>43131</v>
      </c>
      <c r="K77" s="97" t="s">
        <v>2361</v>
      </c>
      <c r="L77" s="99">
        <v>1988708.48</v>
      </c>
      <c r="M77" s="99">
        <v>1988708.48</v>
      </c>
      <c r="N77" s="99">
        <v>1690402.2</v>
      </c>
    </row>
    <row r="78" spans="1:14" ht="172.5" customHeight="1" x14ac:dyDescent="0.35">
      <c r="A78" s="64">
        <v>75</v>
      </c>
      <c r="B78" s="97" t="s">
        <v>1302</v>
      </c>
      <c r="C78" s="98" t="s">
        <v>1084</v>
      </c>
      <c r="D78" s="97" t="s">
        <v>1083</v>
      </c>
      <c r="E78" s="97" t="s">
        <v>938</v>
      </c>
      <c r="F78" s="97" t="s">
        <v>332</v>
      </c>
      <c r="G78" s="97" t="s">
        <v>845</v>
      </c>
      <c r="H78" s="97" t="s">
        <v>1110</v>
      </c>
      <c r="I78" s="113">
        <v>41640</v>
      </c>
      <c r="J78" s="114">
        <v>43100</v>
      </c>
      <c r="K78" s="97" t="s">
        <v>2362</v>
      </c>
      <c r="L78" s="99">
        <v>9005460.0500000007</v>
      </c>
      <c r="M78" s="99">
        <v>9000000</v>
      </c>
      <c r="N78" s="99">
        <v>7650000</v>
      </c>
    </row>
    <row r="79" spans="1:14" ht="150.75" customHeight="1" x14ac:dyDescent="0.35">
      <c r="A79" s="64">
        <v>76</v>
      </c>
      <c r="B79" s="97" t="s">
        <v>1303</v>
      </c>
      <c r="C79" s="98" t="s">
        <v>1086</v>
      </c>
      <c r="D79" s="97" t="s">
        <v>1085</v>
      </c>
      <c r="E79" s="97" t="s">
        <v>900</v>
      </c>
      <c r="F79" s="97" t="s">
        <v>281</v>
      </c>
      <c r="G79" s="97" t="s">
        <v>1087</v>
      </c>
      <c r="H79" s="97" t="s">
        <v>1111</v>
      </c>
      <c r="I79" s="113">
        <v>41640</v>
      </c>
      <c r="J79" s="114">
        <v>42886</v>
      </c>
      <c r="K79" s="97" t="s">
        <v>1304</v>
      </c>
      <c r="L79" s="99">
        <v>10132768</v>
      </c>
      <c r="M79" s="99">
        <v>9804000</v>
      </c>
      <c r="N79" s="99">
        <v>8333400</v>
      </c>
    </row>
    <row r="80" spans="1:14" ht="101.5" x14ac:dyDescent="0.35">
      <c r="A80" s="64">
        <v>77</v>
      </c>
      <c r="B80" s="97" t="s">
        <v>1305</v>
      </c>
      <c r="C80" s="98" t="s">
        <v>1118</v>
      </c>
      <c r="D80" s="97" t="s">
        <v>1306</v>
      </c>
      <c r="E80" s="97" t="s">
        <v>919</v>
      </c>
      <c r="F80" s="97" t="s">
        <v>166</v>
      </c>
      <c r="G80" s="97" t="s">
        <v>739</v>
      </c>
      <c r="H80" s="97" t="s">
        <v>1307</v>
      </c>
      <c r="I80" s="113">
        <v>41640</v>
      </c>
      <c r="J80" s="114">
        <v>44165</v>
      </c>
      <c r="K80" s="97" t="s">
        <v>2363</v>
      </c>
      <c r="L80" s="99">
        <v>33079566.969999999</v>
      </c>
      <c r="M80" s="99">
        <v>28465484.59</v>
      </c>
      <c r="N80" s="99">
        <v>24195661.899999999</v>
      </c>
    </row>
    <row r="81" spans="1:14" ht="99.75" customHeight="1" x14ac:dyDescent="0.35">
      <c r="A81" s="64">
        <v>78</v>
      </c>
      <c r="B81" s="97" t="s">
        <v>1308</v>
      </c>
      <c r="C81" s="98" t="s">
        <v>3429</v>
      </c>
      <c r="D81" s="97" t="s">
        <v>1134</v>
      </c>
      <c r="E81" s="97" t="s">
        <v>919</v>
      </c>
      <c r="F81" s="97" t="s">
        <v>166</v>
      </c>
      <c r="G81" s="97" t="s">
        <v>824</v>
      </c>
      <c r="H81" s="97" t="s">
        <v>1135</v>
      </c>
      <c r="I81" s="113">
        <v>41640</v>
      </c>
      <c r="J81" s="114">
        <v>44196</v>
      </c>
      <c r="K81" s="97" t="s">
        <v>1136</v>
      </c>
      <c r="L81" s="99">
        <v>103509876.70999999</v>
      </c>
      <c r="M81" s="99">
        <v>11970804.82</v>
      </c>
      <c r="N81" s="99">
        <v>10175184.09</v>
      </c>
    </row>
    <row r="82" spans="1:14" ht="70.5" customHeight="1" x14ac:dyDescent="0.35">
      <c r="A82" s="64">
        <v>79</v>
      </c>
      <c r="B82" s="97" t="s">
        <v>1309</v>
      </c>
      <c r="C82" s="98" t="s">
        <v>1089</v>
      </c>
      <c r="D82" s="97" t="s">
        <v>1088</v>
      </c>
      <c r="E82" s="97" t="s">
        <v>919</v>
      </c>
      <c r="F82" s="97" t="s">
        <v>166</v>
      </c>
      <c r="G82" s="97" t="s">
        <v>806</v>
      </c>
      <c r="H82" s="97" t="s">
        <v>1112</v>
      </c>
      <c r="I82" s="113">
        <v>41640</v>
      </c>
      <c r="J82" s="114">
        <v>43131</v>
      </c>
      <c r="K82" s="97" t="s">
        <v>1090</v>
      </c>
      <c r="L82" s="99">
        <v>10332004.119999999</v>
      </c>
      <c r="M82" s="99">
        <v>9390000</v>
      </c>
      <c r="N82" s="99">
        <v>7979999.9699999997</v>
      </c>
    </row>
    <row r="83" spans="1:14" ht="80.25" customHeight="1" x14ac:dyDescent="0.35">
      <c r="A83" s="64">
        <v>80</v>
      </c>
      <c r="B83" s="97" t="s">
        <v>1310</v>
      </c>
      <c r="C83" s="98" t="s">
        <v>1137</v>
      </c>
      <c r="D83" s="97" t="s">
        <v>1138</v>
      </c>
      <c r="E83" s="97" t="s">
        <v>927</v>
      </c>
      <c r="F83" s="97" t="s">
        <v>286</v>
      </c>
      <c r="G83" s="97" t="s">
        <v>1139</v>
      </c>
      <c r="H83" s="97" t="s">
        <v>1311</v>
      </c>
      <c r="I83" s="113">
        <v>41640</v>
      </c>
      <c r="J83" s="114">
        <v>43281</v>
      </c>
      <c r="K83" s="97" t="s">
        <v>2364</v>
      </c>
      <c r="L83" s="99">
        <v>1678413.25</v>
      </c>
      <c r="M83" s="99">
        <v>1678413.25</v>
      </c>
      <c r="N83" s="99">
        <v>1426651.26</v>
      </c>
    </row>
    <row r="84" spans="1:14" ht="51.5" x14ac:dyDescent="0.35">
      <c r="A84" s="64">
        <v>81</v>
      </c>
      <c r="B84" s="97" t="s">
        <v>1312</v>
      </c>
      <c r="C84" s="98" t="s">
        <v>1092</v>
      </c>
      <c r="D84" s="97" t="s">
        <v>1091</v>
      </c>
      <c r="E84" s="97" t="s">
        <v>938</v>
      </c>
      <c r="F84" s="97" t="s">
        <v>1093</v>
      </c>
      <c r="G84" s="97" t="s">
        <v>1094</v>
      </c>
      <c r="H84" s="97" t="s">
        <v>1113</v>
      </c>
      <c r="I84" s="113">
        <v>41640</v>
      </c>
      <c r="J84" s="114">
        <v>43297</v>
      </c>
      <c r="K84" s="97" t="s">
        <v>1095</v>
      </c>
      <c r="L84" s="99">
        <v>10313574.390000001</v>
      </c>
      <c r="M84" s="99">
        <v>5886610.5499999998</v>
      </c>
      <c r="N84" s="99">
        <v>5003618.96</v>
      </c>
    </row>
    <row r="85" spans="1:14" ht="69" customHeight="1" x14ac:dyDescent="0.35">
      <c r="A85" s="64">
        <v>82</v>
      </c>
      <c r="B85" s="97" t="s">
        <v>1313</v>
      </c>
      <c r="C85" s="98" t="s">
        <v>1097</v>
      </c>
      <c r="D85" s="97" t="s">
        <v>1096</v>
      </c>
      <c r="E85" s="97" t="s">
        <v>932</v>
      </c>
      <c r="F85" s="97" t="s">
        <v>256</v>
      </c>
      <c r="G85" s="97" t="s">
        <v>257</v>
      </c>
      <c r="H85" s="97" t="s">
        <v>1114</v>
      </c>
      <c r="I85" s="113">
        <v>41640</v>
      </c>
      <c r="J85" s="114">
        <v>43069</v>
      </c>
      <c r="K85" s="97" t="s">
        <v>2365</v>
      </c>
      <c r="L85" s="99">
        <v>1996874.72</v>
      </c>
      <c r="M85" s="99">
        <v>1996874.72</v>
      </c>
      <c r="N85" s="99">
        <v>1697343.51</v>
      </c>
    </row>
    <row r="86" spans="1:14" ht="51.5" x14ac:dyDescent="0.35">
      <c r="A86" s="64">
        <v>83</v>
      </c>
      <c r="B86" s="97" t="s">
        <v>1314</v>
      </c>
      <c r="C86" s="98" t="s">
        <v>3430</v>
      </c>
      <c r="D86" s="97" t="s">
        <v>1315</v>
      </c>
      <c r="E86" s="97" t="s">
        <v>919</v>
      </c>
      <c r="F86" s="97" t="s">
        <v>166</v>
      </c>
      <c r="G86" s="97" t="s">
        <v>252</v>
      </c>
      <c r="H86" s="97" t="s">
        <v>2366</v>
      </c>
      <c r="I86" s="113">
        <v>41640</v>
      </c>
      <c r="J86" s="114">
        <v>43312</v>
      </c>
      <c r="K86" s="97" t="s">
        <v>1098</v>
      </c>
      <c r="L86" s="99">
        <v>2000000</v>
      </c>
      <c r="M86" s="99">
        <v>2000000</v>
      </c>
      <c r="N86" s="99">
        <v>1700000</v>
      </c>
    </row>
    <row r="87" spans="1:14" ht="91.5" x14ac:dyDescent="0.35">
      <c r="A87" s="64">
        <v>84</v>
      </c>
      <c r="B87" s="97" t="s">
        <v>1316</v>
      </c>
      <c r="C87" s="98" t="s">
        <v>1100</v>
      </c>
      <c r="D87" s="97" t="s">
        <v>1099</v>
      </c>
      <c r="E87" s="97" t="s">
        <v>929</v>
      </c>
      <c r="F87" s="97" t="s">
        <v>150</v>
      </c>
      <c r="G87" s="97" t="s">
        <v>1101</v>
      </c>
      <c r="H87" s="97" t="s">
        <v>1116</v>
      </c>
      <c r="I87" s="113">
        <v>41640</v>
      </c>
      <c r="J87" s="114">
        <v>43008</v>
      </c>
      <c r="K87" s="97" t="s">
        <v>2367</v>
      </c>
      <c r="L87" s="99">
        <v>1975912.74</v>
      </c>
      <c r="M87" s="99">
        <v>1975912.74</v>
      </c>
      <c r="N87" s="99">
        <v>1679525.82</v>
      </c>
    </row>
    <row r="88" spans="1:14" ht="98.25" customHeight="1" x14ac:dyDescent="0.35">
      <c r="A88" s="64">
        <v>85</v>
      </c>
      <c r="B88" s="97" t="s">
        <v>1317</v>
      </c>
      <c r="C88" s="98" t="s">
        <v>3431</v>
      </c>
      <c r="D88" s="97" t="s">
        <v>1140</v>
      </c>
      <c r="E88" s="97" t="s">
        <v>966</v>
      </c>
      <c r="F88" s="97" t="s">
        <v>336</v>
      </c>
      <c r="G88" s="97" t="s">
        <v>491</v>
      </c>
      <c r="H88" s="97" t="s">
        <v>1141</v>
      </c>
      <c r="I88" s="113">
        <v>41640</v>
      </c>
      <c r="J88" s="114">
        <v>43434</v>
      </c>
      <c r="K88" s="97" t="s">
        <v>2368</v>
      </c>
      <c r="L88" s="99">
        <v>9510089.1099999994</v>
      </c>
      <c r="M88" s="99">
        <v>9000000</v>
      </c>
      <c r="N88" s="99">
        <v>7650000</v>
      </c>
    </row>
    <row r="89" spans="1:14" ht="41.5" x14ac:dyDescent="0.35">
      <c r="A89" s="64">
        <v>86</v>
      </c>
      <c r="B89" s="97" t="s">
        <v>1318</v>
      </c>
      <c r="C89" s="98" t="s">
        <v>1119</v>
      </c>
      <c r="D89" s="97" t="s">
        <v>1120</v>
      </c>
      <c r="E89" s="97" t="s">
        <v>922</v>
      </c>
      <c r="F89" s="97" t="s">
        <v>923</v>
      </c>
      <c r="G89" s="97" t="s">
        <v>924</v>
      </c>
      <c r="H89" s="97" t="s">
        <v>1319</v>
      </c>
      <c r="I89" s="113">
        <v>41640</v>
      </c>
      <c r="J89" s="114">
        <v>43496</v>
      </c>
      <c r="K89" s="97" t="s">
        <v>1121</v>
      </c>
      <c r="L89" s="99">
        <v>11923076.32</v>
      </c>
      <c r="M89" s="99">
        <v>10000000</v>
      </c>
      <c r="N89" s="99">
        <v>8499999.9900000002</v>
      </c>
    </row>
    <row r="90" spans="1:14" ht="51.5" x14ac:dyDescent="0.35">
      <c r="A90" s="64">
        <v>87</v>
      </c>
      <c r="B90" s="97" t="s">
        <v>1320</v>
      </c>
      <c r="C90" s="98" t="s">
        <v>1321</v>
      </c>
      <c r="D90" s="97" t="s">
        <v>1322</v>
      </c>
      <c r="E90" s="97" t="s">
        <v>893</v>
      </c>
      <c r="F90" s="97" t="s">
        <v>1323</v>
      </c>
      <c r="G90" s="97" t="s">
        <v>1324</v>
      </c>
      <c r="H90" s="97" t="s">
        <v>1325</v>
      </c>
      <c r="I90" s="113">
        <v>41640</v>
      </c>
      <c r="J90" s="114">
        <v>43496</v>
      </c>
      <c r="K90" s="97" t="s">
        <v>1326</v>
      </c>
      <c r="L90" s="99">
        <v>16029956.439999999</v>
      </c>
      <c r="M90" s="99">
        <v>10195582.130000001</v>
      </c>
      <c r="N90" s="99">
        <v>8666244.8100000005</v>
      </c>
    </row>
    <row r="91" spans="1:14" ht="90" customHeight="1" x14ac:dyDescent="0.35">
      <c r="A91" s="64">
        <v>88</v>
      </c>
      <c r="B91" s="97" t="s">
        <v>2193</v>
      </c>
      <c r="C91" s="98" t="s">
        <v>2369</v>
      </c>
      <c r="D91" s="97" t="s">
        <v>2194</v>
      </c>
      <c r="E91" s="97" t="s">
        <v>905</v>
      </c>
      <c r="F91" s="97" t="s">
        <v>245</v>
      </c>
      <c r="G91" s="97" t="s">
        <v>246</v>
      </c>
      <c r="H91" s="97" t="s">
        <v>2370</v>
      </c>
      <c r="I91" s="113">
        <v>41640</v>
      </c>
      <c r="J91" s="114">
        <v>43830</v>
      </c>
      <c r="K91" s="97" t="s">
        <v>2195</v>
      </c>
      <c r="L91" s="99">
        <v>12032385.68</v>
      </c>
      <c r="M91" s="99">
        <v>11164861.789999999</v>
      </c>
      <c r="N91" s="99">
        <v>9490132.5199999996</v>
      </c>
    </row>
    <row r="92" spans="1:14" ht="51.5" x14ac:dyDescent="0.35">
      <c r="A92" s="64">
        <v>89</v>
      </c>
      <c r="B92" s="97" t="s">
        <v>1327</v>
      </c>
      <c r="C92" s="98" t="s">
        <v>1104</v>
      </c>
      <c r="D92" s="97" t="s">
        <v>1103</v>
      </c>
      <c r="E92" s="97" t="s">
        <v>908</v>
      </c>
      <c r="F92" s="97" t="s">
        <v>71</v>
      </c>
      <c r="G92" s="97" t="s">
        <v>326</v>
      </c>
      <c r="H92" s="97" t="s">
        <v>1117</v>
      </c>
      <c r="I92" s="113">
        <v>41640</v>
      </c>
      <c r="J92" s="114">
        <v>43251</v>
      </c>
      <c r="K92" s="97" t="s">
        <v>1105</v>
      </c>
      <c r="L92" s="99">
        <v>2000000</v>
      </c>
      <c r="M92" s="99">
        <v>2000000</v>
      </c>
      <c r="N92" s="99">
        <v>1600000</v>
      </c>
    </row>
    <row r="93" spans="1:14" ht="150" customHeight="1" x14ac:dyDescent="0.35">
      <c r="A93" s="64">
        <v>90</v>
      </c>
      <c r="B93" s="97" t="s">
        <v>1328</v>
      </c>
      <c r="C93" s="98" t="s">
        <v>3432</v>
      </c>
      <c r="D93" s="97" t="s">
        <v>1122</v>
      </c>
      <c r="E93" s="97" t="s">
        <v>905</v>
      </c>
      <c r="F93" s="97" t="s">
        <v>245</v>
      </c>
      <c r="G93" s="97" t="s">
        <v>246</v>
      </c>
      <c r="H93" s="97" t="s">
        <v>1123</v>
      </c>
      <c r="I93" s="113">
        <v>41640</v>
      </c>
      <c r="J93" s="114">
        <v>43343</v>
      </c>
      <c r="K93" s="97" t="s">
        <v>2371</v>
      </c>
      <c r="L93" s="99">
        <v>2000000</v>
      </c>
      <c r="M93" s="99">
        <v>2000000</v>
      </c>
      <c r="N93" s="99">
        <v>1700000</v>
      </c>
    </row>
    <row r="94" spans="1:14" ht="100.5" customHeight="1" x14ac:dyDescent="0.35">
      <c r="A94" s="64">
        <v>91</v>
      </c>
      <c r="B94" s="97" t="s">
        <v>1329</v>
      </c>
      <c r="C94" s="98" t="s">
        <v>1124</v>
      </c>
      <c r="D94" s="97" t="s">
        <v>1125</v>
      </c>
      <c r="E94" s="97" t="s">
        <v>911</v>
      </c>
      <c r="F94" s="97" t="s">
        <v>236</v>
      </c>
      <c r="G94" s="97" t="s">
        <v>342</v>
      </c>
      <c r="H94" s="97" t="s">
        <v>1126</v>
      </c>
      <c r="I94" s="113">
        <v>41640</v>
      </c>
      <c r="J94" s="114">
        <v>43281</v>
      </c>
      <c r="K94" s="97" t="s">
        <v>2372</v>
      </c>
      <c r="L94" s="99">
        <v>2000000</v>
      </c>
      <c r="M94" s="99">
        <v>2000000</v>
      </c>
      <c r="N94" s="99">
        <v>1700000</v>
      </c>
    </row>
    <row r="95" spans="1:14" ht="79.5" customHeight="1" x14ac:dyDescent="0.35">
      <c r="A95" s="64">
        <v>92</v>
      </c>
      <c r="B95" s="97" t="s">
        <v>2135</v>
      </c>
      <c r="C95" s="98" t="s">
        <v>2137</v>
      </c>
      <c r="D95" s="97" t="s">
        <v>2136</v>
      </c>
      <c r="E95" s="97" t="s">
        <v>908</v>
      </c>
      <c r="F95" s="97" t="s">
        <v>2138</v>
      </c>
      <c r="G95" s="97" t="s">
        <v>2139</v>
      </c>
      <c r="H95" s="97" t="s">
        <v>2140</v>
      </c>
      <c r="I95" s="113">
        <v>41640</v>
      </c>
      <c r="J95" s="114">
        <v>44592</v>
      </c>
      <c r="K95" s="97" t="s">
        <v>2373</v>
      </c>
      <c r="L95" s="99">
        <v>15841957.42</v>
      </c>
      <c r="M95" s="99">
        <v>9968174.8499999996</v>
      </c>
      <c r="N95" s="99">
        <v>7974539.8799999999</v>
      </c>
    </row>
    <row r="96" spans="1:14" ht="129" customHeight="1" x14ac:dyDescent="0.35">
      <c r="A96" s="64">
        <v>93</v>
      </c>
      <c r="B96" s="97" t="s">
        <v>1330</v>
      </c>
      <c r="C96" s="98" t="s">
        <v>1127</v>
      </c>
      <c r="D96" s="97" t="s">
        <v>1331</v>
      </c>
      <c r="E96" s="97" t="s">
        <v>927</v>
      </c>
      <c r="F96" s="97" t="s">
        <v>286</v>
      </c>
      <c r="G96" s="97" t="s">
        <v>339</v>
      </c>
      <c r="H96" s="97" t="s">
        <v>1128</v>
      </c>
      <c r="I96" s="113">
        <v>41640</v>
      </c>
      <c r="J96" s="114">
        <v>43100</v>
      </c>
      <c r="K96" s="97" t="s">
        <v>4083</v>
      </c>
      <c r="L96" s="99">
        <v>2015996.87</v>
      </c>
      <c r="M96" s="99">
        <v>1999926.87</v>
      </c>
      <c r="N96" s="99">
        <v>1699937.83</v>
      </c>
    </row>
    <row r="97" spans="1:14" ht="123" customHeight="1" x14ac:dyDescent="0.35">
      <c r="A97" s="64">
        <v>94</v>
      </c>
      <c r="B97" s="97" t="s">
        <v>1332</v>
      </c>
      <c r="C97" s="98" t="s">
        <v>1142</v>
      </c>
      <c r="D97" s="97" t="s">
        <v>1143</v>
      </c>
      <c r="E97" s="97" t="s">
        <v>922</v>
      </c>
      <c r="F97" s="97" t="s">
        <v>883</v>
      </c>
      <c r="G97" s="97" t="s">
        <v>1144</v>
      </c>
      <c r="H97" s="97" t="s">
        <v>1145</v>
      </c>
      <c r="I97" s="113">
        <v>41640</v>
      </c>
      <c r="J97" s="114">
        <v>43420</v>
      </c>
      <c r="K97" s="97" t="s">
        <v>2374</v>
      </c>
      <c r="L97" s="99">
        <v>8418604.3499999996</v>
      </c>
      <c r="M97" s="99">
        <v>8121422.8200000003</v>
      </c>
      <c r="N97" s="99">
        <v>6903209.3899999997</v>
      </c>
    </row>
    <row r="98" spans="1:14" ht="177.75" customHeight="1" x14ac:dyDescent="0.35">
      <c r="A98" s="64">
        <v>95</v>
      </c>
      <c r="B98" s="97" t="s">
        <v>1333</v>
      </c>
      <c r="C98" s="98" t="s">
        <v>3433</v>
      </c>
      <c r="D98" s="97" t="s">
        <v>1334</v>
      </c>
      <c r="E98" s="97" t="s">
        <v>893</v>
      </c>
      <c r="F98" s="97" t="s">
        <v>126</v>
      </c>
      <c r="G98" s="97" t="s">
        <v>781</v>
      </c>
      <c r="H98" s="97" t="s">
        <v>2375</v>
      </c>
      <c r="I98" s="113">
        <v>41640</v>
      </c>
      <c r="J98" s="114">
        <v>43343</v>
      </c>
      <c r="K98" s="97" t="s">
        <v>2376</v>
      </c>
      <c r="L98" s="99">
        <v>6554186.1399999997</v>
      </c>
      <c r="M98" s="99">
        <v>6554186.1399999997</v>
      </c>
      <c r="N98" s="99">
        <v>5571058.21</v>
      </c>
    </row>
    <row r="99" spans="1:14" ht="121.5" x14ac:dyDescent="0.35">
      <c r="A99" s="64">
        <v>96</v>
      </c>
      <c r="B99" s="97" t="s">
        <v>1335</v>
      </c>
      <c r="C99" s="98" t="s">
        <v>1336</v>
      </c>
      <c r="D99" s="97" t="s">
        <v>1337</v>
      </c>
      <c r="E99" s="97" t="s">
        <v>922</v>
      </c>
      <c r="F99" s="97" t="s">
        <v>883</v>
      </c>
      <c r="G99" s="97" t="s">
        <v>1338</v>
      </c>
      <c r="H99" s="97" t="s">
        <v>1339</v>
      </c>
      <c r="I99" s="113">
        <v>41640</v>
      </c>
      <c r="J99" s="114">
        <v>43830</v>
      </c>
      <c r="K99" s="97" t="s">
        <v>3177</v>
      </c>
      <c r="L99" s="99">
        <v>6308221.79</v>
      </c>
      <c r="M99" s="99">
        <v>6265300</v>
      </c>
      <c r="N99" s="99">
        <v>5325505</v>
      </c>
    </row>
    <row r="100" spans="1:14" ht="71.5" x14ac:dyDescent="0.35">
      <c r="A100" s="64">
        <v>97</v>
      </c>
      <c r="B100" s="97" t="s">
        <v>1340</v>
      </c>
      <c r="C100" s="98" t="s">
        <v>3434</v>
      </c>
      <c r="D100" s="97" t="s">
        <v>1198</v>
      </c>
      <c r="E100" s="97" t="s">
        <v>968</v>
      </c>
      <c r="F100" s="97" t="s">
        <v>162</v>
      </c>
      <c r="G100" s="97" t="s">
        <v>374</v>
      </c>
      <c r="H100" s="97" t="s">
        <v>1230</v>
      </c>
      <c r="I100" s="113">
        <v>41640</v>
      </c>
      <c r="J100" s="114">
        <v>43465</v>
      </c>
      <c r="K100" s="97" t="s">
        <v>1341</v>
      </c>
      <c r="L100" s="99">
        <v>20919669.27</v>
      </c>
      <c r="M100" s="99">
        <v>19000000</v>
      </c>
      <c r="N100" s="99">
        <v>16150000</v>
      </c>
    </row>
    <row r="101" spans="1:14" ht="105" customHeight="1" x14ac:dyDescent="0.35">
      <c r="A101" s="64">
        <v>98</v>
      </c>
      <c r="B101" s="97" t="s">
        <v>1342</v>
      </c>
      <c r="C101" s="98" t="s">
        <v>3435</v>
      </c>
      <c r="D101" s="97" t="s">
        <v>1343</v>
      </c>
      <c r="E101" s="97" t="s">
        <v>947</v>
      </c>
      <c r="F101" s="97" t="s">
        <v>509</v>
      </c>
      <c r="G101" s="97" t="s">
        <v>510</v>
      </c>
      <c r="H101" s="97" t="s">
        <v>1344</v>
      </c>
      <c r="I101" s="113">
        <v>41640</v>
      </c>
      <c r="J101" s="114">
        <v>43434</v>
      </c>
      <c r="K101" s="97" t="s">
        <v>2377</v>
      </c>
      <c r="L101" s="99">
        <v>3721351.59</v>
      </c>
      <c r="M101" s="99">
        <v>2697445.59</v>
      </c>
      <c r="N101" s="99">
        <v>2292828.75</v>
      </c>
    </row>
    <row r="102" spans="1:14" ht="31.5" x14ac:dyDescent="0.35">
      <c r="A102" s="64">
        <v>99</v>
      </c>
      <c r="B102" s="97" t="s">
        <v>1345</v>
      </c>
      <c r="C102" s="98" t="s">
        <v>1346</v>
      </c>
      <c r="D102" s="97" t="s">
        <v>1347</v>
      </c>
      <c r="E102" s="97" t="s">
        <v>929</v>
      </c>
      <c r="F102" s="97" t="s">
        <v>1348</v>
      </c>
      <c r="G102" s="97" t="s">
        <v>1349</v>
      </c>
      <c r="H102" s="97" t="s">
        <v>1350</v>
      </c>
      <c r="I102" s="113">
        <v>41640</v>
      </c>
      <c r="J102" s="114">
        <v>43465</v>
      </c>
      <c r="K102" s="97" t="s">
        <v>1351</v>
      </c>
      <c r="L102" s="99">
        <v>697166.9</v>
      </c>
      <c r="M102" s="99">
        <v>697166.9</v>
      </c>
      <c r="N102" s="99">
        <v>592591.86</v>
      </c>
    </row>
    <row r="103" spans="1:14" ht="31.5" x14ac:dyDescent="0.35">
      <c r="A103" s="64">
        <v>100</v>
      </c>
      <c r="B103" s="97" t="s">
        <v>1352</v>
      </c>
      <c r="C103" s="98" t="s">
        <v>1353</v>
      </c>
      <c r="D103" s="97" t="s">
        <v>897</v>
      </c>
      <c r="E103" s="97" t="s">
        <v>895</v>
      </c>
      <c r="F103" s="97" t="s">
        <v>43</v>
      </c>
      <c r="G103" s="97" t="s">
        <v>44</v>
      </c>
      <c r="H103" s="97" t="s">
        <v>2326</v>
      </c>
      <c r="I103" s="113">
        <v>41640</v>
      </c>
      <c r="J103" s="114">
        <v>43496</v>
      </c>
      <c r="K103" s="97" t="s">
        <v>1354</v>
      </c>
      <c r="L103" s="99">
        <v>2936436.94</v>
      </c>
      <c r="M103" s="99">
        <v>2926436.94</v>
      </c>
      <c r="N103" s="99">
        <v>2487471.39</v>
      </c>
    </row>
    <row r="104" spans="1:14" ht="41.5" x14ac:dyDescent="0.35">
      <c r="A104" s="64">
        <v>101</v>
      </c>
      <c r="B104" s="97" t="s">
        <v>1355</v>
      </c>
      <c r="C104" s="98" t="s">
        <v>1356</v>
      </c>
      <c r="D104" s="97" t="s">
        <v>894</v>
      </c>
      <c r="E104" s="97" t="s">
        <v>895</v>
      </c>
      <c r="F104" s="97" t="s">
        <v>38</v>
      </c>
      <c r="G104" s="97" t="s">
        <v>39</v>
      </c>
      <c r="H104" s="97" t="s">
        <v>40</v>
      </c>
      <c r="I104" s="113">
        <v>41640</v>
      </c>
      <c r="J104" s="114">
        <v>44196</v>
      </c>
      <c r="K104" s="97" t="s">
        <v>3148</v>
      </c>
      <c r="L104" s="99">
        <v>1971313.3</v>
      </c>
      <c r="M104" s="99">
        <v>1971313.3</v>
      </c>
      <c r="N104" s="99">
        <v>1675616.3</v>
      </c>
    </row>
    <row r="105" spans="1:14" ht="31.5" x14ac:dyDescent="0.35">
      <c r="A105" s="64">
        <v>102</v>
      </c>
      <c r="B105" s="97" t="s">
        <v>1357</v>
      </c>
      <c r="C105" s="98" t="s">
        <v>1358</v>
      </c>
      <c r="D105" s="97" t="s">
        <v>1359</v>
      </c>
      <c r="E105" s="97" t="s">
        <v>895</v>
      </c>
      <c r="F105" s="97" t="s">
        <v>43</v>
      </c>
      <c r="G105" s="97" t="s">
        <v>630</v>
      </c>
      <c r="H105" s="97" t="s">
        <v>1360</v>
      </c>
      <c r="I105" s="113">
        <v>41640</v>
      </c>
      <c r="J105" s="114">
        <v>43312</v>
      </c>
      <c r="K105" s="97" t="s">
        <v>1361</v>
      </c>
      <c r="L105" s="99">
        <v>1593688.6</v>
      </c>
      <c r="M105" s="99">
        <v>1580773.6</v>
      </c>
      <c r="N105" s="99">
        <v>1343657.56</v>
      </c>
    </row>
    <row r="106" spans="1:14" ht="54" customHeight="1" x14ac:dyDescent="0.35">
      <c r="A106" s="64">
        <v>103</v>
      </c>
      <c r="B106" s="97" t="s">
        <v>1362</v>
      </c>
      <c r="C106" s="98" t="s">
        <v>3436</v>
      </c>
      <c r="D106" s="97" t="s">
        <v>1363</v>
      </c>
      <c r="E106" s="97" t="s">
        <v>929</v>
      </c>
      <c r="F106" s="97" t="s">
        <v>369</v>
      </c>
      <c r="G106" s="97" t="s">
        <v>370</v>
      </c>
      <c r="H106" s="97" t="s">
        <v>1364</v>
      </c>
      <c r="I106" s="113">
        <v>41640</v>
      </c>
      <c r="J106" s="114">
        <v>43281</v>
      </c>
      <c r="K106" s="97" t="s">
        <v>3149</v>
      </c>
      <c r="L106" s="99">
        <v>1720000</v>
      </c>
      <c r="M106" s="99">
        <v>1694000</v>
      </c>
      <c r="N106" s="99">
        <v>1439900</v>
      </c>
    </row>
    <row r="107" spans="1:14" ht="96" customHeight="1" x14ac:dyDescent="0.35">
      <c r="A107" s="64">
        <v>104</v>
      </c>
      <c r="B107" s="97" t="s">
        <v>1365</v>
      </c>
      <c r="C107" s="98" t="s">
        <v>1366</v>
      </c>
      <c r="D107" s="97" t="s">
        <v>1367</v>
      </c>
      <c r="E107" s="97" t="s">
        <v>922</v>
      </c>
      <c r="F107" s="97" t="s">
        <v>1368</v>
      </c>
      <c r="G107" s="97" t="s">
        <v>1369</v>
      </c>
      <c r="H107" s="97" t="s">
        <v>1370</v>
      </c>
      <c r="I107" s="113">
        <v>41640</v>
      </c>
      <c r="J107" s="114">
        <v>43982</v>
      </c>
      <c r="K107" s="97" t="s">
        <v>2378</v>
      </c>
      <c r="L107" s="99">
        <v>6212848.2800000003</v>
      </c>
      <c r="M107" s="99">
        <v>4598272.8499999996</v>
      </c>
      <c r="N107" s="99">
        <v>3908531.92</v>
      </c>
    </row>
    <row r="108" spans="1:14" ht="69.75" customHeight="1" x14ac:dyDescent="0.35">
      <c r="A108" s="64">
        <v>105</v>
      </c>
      <c r="B108" s="97" t="s">
        <v>1371</v>
      </c>
      <c r="C108" s="98" t="s">
        <v>1372</v>
      </c>
      <c r="D108" s="97" t="s">
        <v>1373</v>
      </c>
      <c r="E108" s="97" t="s">
        <v>929</v>
      </c>
      <c r="F108" s="97" t="s">
        <v>557</v>
      </c>
      <c r="G108" s="97" t="s">
        <v>558</v>
      </c>
      <c r="H108" s="97" t="s">
        <v>1374</v>
      </c>
      <c r="I108" s="113">
        <v>41640</v>
      </c>
      <c r="J108" s="114">
        <v>43465</v>
      </c>
      <c r="K108" s="97" t="s">
        <v>1375</v>
      </c>
      <c r="L108" s="99">
        <v>3648102.05</v>
      </c>
      <c r="M108" s="99">
        <v>3202638.53</v>
      </c>
      <c r="N108" s="99">
        <v>2722242.75</v>
      </c>
    </row>
    <row r="109" spans="1:14" ht="114.75" customHeight="1" x14ac:dyDescent="0.35">
      <c r="A109" s="64">
        <v>106</v>
      </c>
      <c r="B109" s="97" t="s">
        <v>1376</v>
      </c>
      <c r="C109" s="98" t="s">
        <v>1377</v>
      </c>
      <c r="D109" s="97" t="s">
        <v>1378</v>
      </c>
      <c r="E109" s="97" t="s">
        <v>905</v>
      </c>
      <c r="F109" s="97" t="s">
        <v>53</v>
      </c>
      <c r="G109" s="97" t="s">
        <v>54</v>
      </c>
      <c r="H109" s="97" t="s">
        <v>55</v>
      </c>
      <c r="I109" s="113">
        <v>41640</v>
      </c>
      <c r="J109" s="114">
        <v>43465</v>
      </c>
      <c r="K109" s="97" t="s">
        <v>2379</v>
      </c>
      <c r="L109" s="99">
        <v>2980468.11</v>
      </c>
      <c r="M109" s="99">
        <v>2980468.11</v>
      </c>
      <c r="N109" s="99">
        <v>2533397.89</v>
      </c>
    </row>
    <row r="110" spans="1:14" ht="31.5" x14ac:dyDescent="0.35">
      <c r="A110" s="64">
        <v>107</v>
      </c>
      <c r="B110" s="97" t="s">
        <v>1379</v>
      </c>
      <c r="C110" s="98" t="s">
        <v>3437</v>
      </c>
      <c r="D110" s="97" t="s">
        <v>1380</v>
      </c>
      <c r="E110" s="97" t="s">
        <v>938</v>
      </c>
      <c r="F110" s="97" t="s">
        <v>572</v>
      </c>
      <c r="G110" s="97" t="s">
        <v>573</v>
      </c>
      <c r="H110" s="97" t="s">
        <v>1381</v>
      </c>
      <c r="I110" s="113">
        <v>41640</v>
      </c>
      <c r="J110" s="114">
        <v>43496</v>
      </c>
      <c r="K110" s="97" t="s">
        <v>1382</v>
      </c>
      <c r="L110" s="99">
        <v>6336443.8200000003</v>
      </c>
      <c r="M110" s="99">
        <v>6336320.8200000003</v>
      </c>
      <c r="N110" s="99">
        <v>5385872.6900000004</v>
      </c>
    </row>
    <row r="111" spans="1:14" ht="41.5" x14ac:dyDescent="0.35">
      <c r="A111" s="64">
        <v>108</v>
      </c>
      <c r="B111" s="97" t="s">
        <v>1383</v>
      </c>
      <c r="C111" s="98" t="s">
        <v>940</v>
      </c>
      <c r="D111" s="97" t="s">
        <v>1384</v>
      </c>
      <c r="E111" s="97" t="s">
        <v>908</v>
      </c>
      <c r="F111" s="97" t="s">
        <v>111</v>
      </c>
      <c r="G111" s="97" t="s">
        <v>112</v>
      </c>
      <c r="H111" s="97" t="s">
        <v>113</v>
      </c>
      <c r="I111" s="113">
        <v>41640</v>
      </c>
      <c r="J111" s="114">
        <v>43404</v>
      </c>
      <c r="K111" s="97" t="s">
        <v>1385</v>
      </c>
      <c r="L111" s="99">
        <v>3654628.3</v>
      </c>
      <c r="M111" s="99">
        <v>2826753.22</v>
      </c>
      <c r="N111" s="99">
        <v>2261402.5699999998</v>
      </c>
    </row>
    <row r="112" spans="1:14" ht="41.5" x14ac:dyDescent="0.35">
      <c r="A112" s="64">
        <v>109</v>
      </c>
      <c r="B112" s="97" t="s">
        <v>1386</v>
      </c>
      <c r="C112" s="98" t="s">
        <v>1387</v>
      </c>
      <c r="D112" s="97" t="s">
        <v>1388</v>
      </c>
      <c r="E112" s="97" t="s">
        <v>905</v>
      </c>
      <c r="F112" s="97" t="s">
        <v>1389</v>
      </c>
      <c r="G112" s="97" t="s">
        <v>1390</v>
      </c>
      <c r="H112" s="97" t="s">
        <v>1391</v>
      </c>
      <c r="I112" s="113">
        <v>41640</v>
      </c>
      <c r="J112" s="114">
        <v>43585</v>
      </c>
      <c r="K112" s="97" t="s">
        <v>1392</v>
      </c>
      <c r="L112" s="99">
        <v>5327975.41</v>
      </c>
      <c r="M112" s="99">
        <v>5097870.4400000004</v>
      </c>
      <c r="N112" s="99">
        <v>4333189.87</v>
      </c>
    </row>
    <row r="113" spans="1:14" ht="54" customHeight="1" x14ac:dyDescent="0.35">
      <c r="A113" s="64">
        <v>110</v>
      </c>
      <c r="B113" s="97" t="s">
        <v>1393</v>
      </c>
      <c r="C113" s="98" t="s">
        <v>1394</v>
      </c>
      <c r="D113" s="97" t="s">
        <v>943</v>
      </c>
      <c r="E113" s="97" t="s">
        <v>893</v>
      </c>
      <c r="F113" s="97" t="s">
        <v>122</v>
      </c>
      <c r="G113" s="97" t="s">
        <v>123</v>
      </c>
      <c r="H113" s="97" t="s">
        <v>124</v>
      </c>
      <c r="I113" s="113">
        <v>41640</v>
      </c>
      <c r="J113" s="114">
        <v>43312</v>
      </c>
      <c r="K113" s="97" t="s">
        <v>3160</v>
      </c>
      <c r="L113" s="99">
        <v>815759</v>
      </c>
      <c r="M113" s="99">
        <v>815759</v>
      </c>
      <c r="N113" s="99">
        <v>693395.15</v>
      </c>
    </row>
    <row r="114" spans="1:14" ht="66.75" customHeight="1" x14ac:dyDescent="0.35">
      <c r="A114" s="64">
        <v>111</v>
      </c>
      <c r="B114" s="97" t="s">
        <v>1395</v>
      </c>
      <c r="C114" s="98" t="s">
        <v>1396</v>
      </c>
      <c r="D114" s="97" t="s">
        <v>1397</v>
      </c>
      <c r="E114" s="97" t="s">
        <v>908</v>
      </c>
      <c r="F114" s="97" t="s">
        <v>519</v>
      </c>
      <c r="G114" s="97" t="s">
        <v>520</v>
      </c>
      <c r="H114" s="97" t="s">
        <v>1398</v>
      </c>
      <c r="I114" s="113">
        <v>41640</v>
      </c>
      <c r="J114" s="114">
        <v>43466</v>
      </c>
      <c r="K114" s="97" t="s">
        <v>1399</v>
      </c>
      <c r="L114" s="99">
        <v>5171360.16</v>
      </c>
      <c r="M114" s="99">
        <v>5064913.25</v>
      </c>
      <c r="N114" s="99">
        <v>4051930.6</v>
      </c>
    </row>
    <row r="115" spans="1:14" ht="102.75" customHeight="1" x14ac:dyDescent="0.35">
      <c r="A115" s="64">
        <v>112</v>
      </c>
      <c r="B115" s="97" t="s">
        <v>1400</v>
      </c>
      <c r="C115" s="98" t="s">
        <v>1401</v>
      </c>
      <c r="D115" s="97" t="s">
        <v>1402</v>
      </c>
      <c r="E115" s="97" t="s">
        <v>900</v>
      </c>
      <c r="F115" s="97" t="s">
        <v>317</v>
      </c>
      <c r="G115" s="97" t="s">
        <v>318</v>
      </c>
      <c r="H115" s="97" t="s">
        <v>1403</v>
      </c>
      <c r="I115" s="113">
        <v>41640</v>
      </c>
      <c r="J115" s="114">
        <v>43646</v>
      </c>
      <c r="K115" s="97" t="s">
        <v>3159</v>
      </c>
      <c r="L115" s="99">
        <v>7479585.5999999996</v>
      </c>
      <c r="M115" s="99">
        <v>7000000</v>
      </c>
      <c r="N115" s="99">
        <v>5950000</v>
      </c>
    </row>
    <row r="116" spans="1:14" ht="55.5" customHeight="1" x14ac:dyDescent="0.35">
      <c r="A116" s="64">
        <v>113</v>
      </c>
      <c r="B116" s="97" t="s">
        <v>1404</v>
      </c>
      <c r="C116" s="98" t="s">
        <v>1405</v>
      </c>
      <c r="D116" s="97" t="s">
        <v>1406</v>
      </c>
      <c r="E116" s="97" t="s">
        <v>919</v>
      </c>
      <c r="F116" s="97" t="s">
        <v>1407</v>
      </c>
      <c r="G116" s="97" t="s">
        <v>1408</v>
      </c>
      <c r="H116" s="97" t="s">
        <v>1409</v>
      </c>
      <c r="I116" s="113">
        <v>41640</v>
      </c>
      <c r="J116" s="114">
        <v>43404</v>
      </c>
      <c r="K116" s="97" t="s">
        <v>1410</v>
      </c>
      <c r="L116" s="99">
        <v>2894125</v>
      </c>
      <c r="M116" s="99">
        <v>2894125</v>
      </c>
      <c r="N116" s="99">
        <v>2460006.25</v>
      </c>
    </row>
    <row r="117" spans="1:14" ht="54.75" customHeight="1" x14ac:dyDescent="0.35">
      <c r="A117" s="64">
        <v>114</v>
      </c>
      <c r="B117" s="97" t="s">
        <v>1411</v>
      </c>
      <c r="C117" s="98" t="s">
        <v>1412</v>
      </c>
      <c r="D117" s="97" t="s">
        <v>1413</v>
      </c>
      <c r="E117" s="97" t="s">
        <v>966</v>
      </c>
      <c r="F117" s="97" t="s">
        <v>1414</v>
      </c>
      <c r="G117" s="97" t="s">
        <v>1415</v>
      </c>
      <c r="H117" s="97" t="s">
        <v>1416</v>
      </c>
      <c r="I117" s="113">
        <v>41640</v>
      </c>
      <c r="J117" s="114">
        <v>43281</v>
      </c>
      <c r="K117" s="97" t="s">
        <v>3158</v>
      </c>
      <c r="L117" s="99">
        <v>633187.56999999995</v>
      </c>
      <c r="M117" s="99">
        <v>609077.27</v>
      </c>
      <c r="N117" s="99">
        <v>517715.67</v>
      </c>
    </row>
    <row r="118" spans="1:14" ht="63.75" customHeight="1" x14ac:dyDescent="0.35">
      <c r="A118" s="64">
        <v>115</v>
      </c>
      <c r="B118" s="97" t="s">
        <v>1417</v>
      </c>
      <c r="C118" s="98" t="s">
        <v>1418</v>
      </c>
      <c r="D118" s="97" t="s">
        <v>1419</v>
      </c>
      <c r="E118" s="97" t="s">
        <v>927</v>
      </c>
      <c r="F118" s="97" t="s">
        <v>403</v>
      </c>
      <c r="G118" s="97" t="s">
        <v>404</v>
      </c>
      <c r="H118" s="97" t="s">
        <v>1420</v>
      </c>
      <c r="I118" s="113">
        <v>41640</v>
      </c>
      <c r="J118" s="114">
        <v>43524</v>
      </c>
      <c r="K118" s="97" t="s">
        <v>2380</v>
      </c>
      <c r="L118" s="99">
        <v>952380</v>
      </c>
      <c r="M118" s="99">
        <v>952380</v>
      </c>
      <c r="N118" s="99">
        <v>809523</v>
      </c>
    </row>
    <row r="119" spans="1:14" ht="138.75" customHeight="1" x14ac:dyDescent="0.35">
      <c r="A119" s="64">
        <v>116</v>
      </c>
      <c r="B119" s="97" t="s">
        <v>1421</v>
      </c>
      <c r="C119" s="98" t="s">
        <v>1422</v>
      </c>
      <c r="D119" s="97" t="s">
        <v>1192</v>
      </c>
      <c r="E119" s="97" t="s">
        <v>908</v>
      </c>
      <c r="F119" s="97" t="s">
        <v>71</v>
      </c>
      <c r="G119" s="97" t="s">
        <v>674</v>
      </c>
      <c r="H119" s="97" t="s">
        <v>1220</v>
      </c>
      <c r="I119" s="113">
        <v>41640</v>
      </c>
      <c r="J119" s="114">
        <v>43373</v>
      </c>
      <c r="K119" s="97" t="s">
        <v>4084</v>
      </c>
      <c r="L119" s="99">
        <v>4625640</v>
      </c>
      <c r="M119" s="99">
        <v>4625640</v>
      </c>
      <c r="N119" s="99">
        <v>3700512</v>
      </c>
    </row>
    <row r="120" spans="1:14" ht="31.5" x14ac:dyDescent="0.35">
      <c r="A120" s="64">
        <v>117</v>
      </c>
      <c r="B120" s="97" t="s">
        <v>1423</v>
      </c>
      <c r="C120" s="98" t="s">
        <v>1424</v>
      </c>
      <c r="D120" s="97" t="s">
        <v>1425</v>
      </c>
      <c r="E120" s="97" t="s">
        <v>893</v>
      </c>
      <c r="F120" s="97" t="s">
        <v>1426</v>
      </c>
      <c r="G120" s="97" t="s">
        <v>1427</v>
      </c>
      <c r="H120" s="97" t="s">
        <v>1428</v>
      </c>
      <c r="I120" s="113">
        <v>41640</v>
      </c>
      <c r="J120" s="114">
        <v>43465</v>
      </c>
      <c r="K120" s="97" t="s">
        <v>1429</v>
      </c>
      <c r="L120" s="99">
        <v>5584078.2599999998</v>
      </c>
      <c r="M120" s="99">
        <v>5584078.2599999998</v>
      </c>
      <c r="N120" s="99">
        <v>4746466.5199999996</v>
      </c>
    </row>
    <row r="121" spans="1:14" ht="102" customHeight="1" x14ac:dyDescent="0.35">
      <c r="A121" s="64">
        <v>118</v>
      </c>
      <c r="B121" s="97" t="s">
        <v>1430</v>
      </c>
      <c r="C121" s="98" t="s">
        <v>3438</v>
      </c>
      <c r="D121" s="97" t="s">
        <v>1431</v>
      </c>
      <c r="E121" s="97" t="s">
        <v>919</v>
      </c>
      <c r="F121" s="97" t="s">
        <v>1432</v>
      </c>
      <c r="G121" s="97" t="s">
        <v>1433</v>
      </c>
      <c r="H121" s="97" t="s">
        <v>1434</v>
      </c>
      <c r="I121" s="113">
        <v>41640</v>
      </c>
      <c r="J121" s="114">
        <v>43646</v>
      </c>
      <c r="K121" s="97" t="s">
        <v>1435</v>
      </c>
      <c r="L121" s="99">
        <v>2560021.77</v>
      </c>
      <c r="M121" s="99">
        <v>2285150.77</v>
      </c>
      <c r="N121" s="99">
        <v>1942378.15</v>
      </c>
    </row>
    <row r="122" spans="1:14" ht="61.5" x14ac:dyDescent="0.35">
      <c r="A122" s="64">
        <v>119</v>
      </c>
      <c r="B122" s="97" t="s">
        <v>1436</v>
      </c>
      <c r="C122" s="98" t="s">
        <v>1437</v>
      </c>
      <c r="D122" s="97" t="s">
        <v>1438</v>
      </c>
      <c r="E122" s="97" t="s">
        <v>966</v>
      </c>
      <c r="F122" s="97" t="s">
        <v>619</v>
      </c>
      <c r="G122" s="97" t="s">
        <v>620</v>
      </c>
      <c r="H122" s="97" t="s">
        <v>1439</v>
      </c>
      <c r="I122" s="113">
        <v>41640</v>
      </c>
      <c r="J122" s="114">
        <v>45107</v>
      </c>
      <c r="K122" s="97" t="s">
        <v>2381</v>
      </c>
      <c r="L122" s="99">
        <v>5907187.4699999997</v>
      </c>
      <c r="M122" s="99">
        <v>4949838.55</v>
      </c>
      <c r="N122" s="99">
        <v>4207362.76</v>
      </c>
    </row>
    <row r="123" spans="1:14" ht="45.75" customHeight="1" x14ac:dyDescent="0.35">
      <c r="A123" s="64">
        <v>120</v>
      </c>
      <c r="B123" s="97" t="s">
        <v>1440</v>
      </c>
      <c r="C123" s="98" t="s">
        <v>3439</v>
      </c>
      <c r="D123" s="97" t="s">
        <v>1441</v>
      </c>
      <c r="E123" s="97" t="s">
        <v>911</v>
      </c>
      <c r="F123" s="97" t="s">
        <v>452</v>
      </c>
      <c r="G123" s="97" t="s">
        <v>453</v>
      </c>
      <c r="H123" s="97" t="s">
        <v>1442</v>
      </c>
      <c r="I123" s="113">
        <v>41640</v>
      </c>
      <c r="J123" s="114">
        <v>43281</v>
      </c>
      <c r="K123" s="97" t="s">
        <v>1443</v>
      </c>
      <c r="L123" s="99">
        <v>2914671.92</v>
      </c>
      <c r="M123" s="99">
        <v>2914671.92</v>
      </c>
      <c r="N123" s="99">
        <v>2477471.12</v>
      </c>
    </row>
    <row r="124" spans="1:14" ht="75" customHeight="1" x14ac:dyDescent="0.35">
      <c r="A124" s="64">
        <v>121</v>
      </c>
      <c r="B124" s="97" t="s">
        <v>1444</v>
      </c>
      <c r="C124" s="98" t="s">
        <v>1445</v>
      </c>
      <c r="D124" s="97" t="s">
        <v>1446</v>
      </c>
      <c r="E124" s="97" t="s">
        <v>908</v>
      </c>
      <c r="F124" s="97" t="s">
        <v>1447</v>
      </c>
      <c r="G124" s="97" t="s">
        <v>1448</v>
      </c>
      <c r="H124" s="97" t="s">
        <v>1449</v>
      </c>
      <c r="I124" s="113">
        <v>41640</v>
      </c>
      <c r="J124" s="114">
        <v>43585</v>
      </c>
      <c r="K124" s="97" t="s">
        <v>1450</v>
      </c>
      <c r="L124" s="99">
        <v>6062490.5899999999</v>
      </c>
      <c r="M124" s="99">
        <v>5879415.5899999999</v>
      </c>
      <c r="N124" s="99">
        <v>4703532.47</v>
      </c>
    </row>
    <row r="125" spans="1:14" ht="78.75" customHeight="1" x14ac:dyDescent="0.35">
      <c r="A125" s="64">
        <v>122</v>
      </c>
      <c r="B125" s="97" t="s">
        <v>2196</v>
      </c>
      <c r="C125" s="98" t="s">
        <v>2199</v>
      </c>
      <c r="D125" s="97" t="s">
        <v>2197</v>
      </c>
      <c r="E125" s="97" t="s">
        <v>911</v>
      </c>
      <c r="F125" s="97" t="s">
        <v>308</v>
      </c>
      <c r="G125" s="97" t="s">
        <v>309</v>
      </c>
      <c r="H125" s="97" t="s">
        <v>2382</v>
      </c>
      <c r="I125" s="113">
        <v>41640</v>
      </c>
      <c r="J125" s="114">
        <v>44135</v>
      </c>
      <c r="K125" s="97" t="s">
        <v>2198</v>
      </c>
      <c r="L125" s="99">
        <v>5623487.8099999996</v>
      </c>
      <c r="M125" s="99">
        <v>5457143.3200000003</v>
      </c>
      <c r="N125" s="99">
        <v>4638571.82</v>
      </c>
    </row>
    <row r="126" spans="1:14" ht="71.5" x14ac:dyDescent="0.35">
      <c r="A126" s="64">
        <v>123</v>
      </c>
      <c r="B126" s="97" t="s">
        <v>1451</v>
      </c>
      <c r="C126" s="98" t="s">
        <v>1452</v>
      </c>
      <c r="D126" s="97" t="s">
        <v>1453</v>
      </c>
      <c r="E126" s="97" t="s">
        <v>919</v>
      </c>
      <c r="F126" s="97" t="s">
        <v>248</v>
      </c>
      <c r="G126" s="97" t="s">
        <v>249</v>
      </c>
      <c r="H126" s="97" t="s">
        <v>1454</v>
      </c>
      <c r="I126" s="113">
        <v>41640</v>
      </c>
      <c r="J126" s="114">
        <v>43738</v>
      </c>
      <c r="K126" s="97" t="s">
        <v>2383</v>
      </c>
      <c r="L126" s="99">
        <v>7579728.5700000003</v>
      </c>
      <c r="M126" s="99">
        <v>6266473.0899999999</v>
      </c>
      <c r="N126" s="99">
        <v>5326502.12</v>
      </c>
    </row>
    <row r="127" spans="1:14" ht="90" customHeight="1" x14ac:dyDescent="0.35">
      <c r="A127" s="64">
        <v>124</v>
      </c>
      <c r="B127" s="97" t="s">
        <v>1455</v>
      </c>
      <c r="C127" s="98" t="s">
        <v>1456</v>
      </c>
      <c r="D127" s="97" t="s">
        <v>1457</v>
      </c>
      <c r="E127" s="97" t="s">
        <v>911</v>
      </c>
      <c r="F127" s="97" t="s">
        <v>301</v>
      </c>
      <c r="G127" s="97" t="s">
        <v>302</v>
      </c>
      <c r="H127" s="97" t="s">
        <v>1458</v>
      </c>
      <c r="I127" s="113">
        <v>41640</v>
      </c>
      <c r="J127" s="114">
        <v>43600</v>
      </c>
      <c r="K127" s="97" t="s">
        <v>2384</v>
      </c>
      <c r="L127" s="99">
        <v>8101254.75</v>
      </c>
      <c r="M127" s="99">
        <v>7000000</v>
      </c>
      <c r="N127" s="99">
        <v>5950000</v>
      </c>
    </row>
    <row r="128" spans="1:14" ht="57.75" customHeight="1" x14ac:dyDescent="0.35">
      <c r="A128" s="64">
        <v>125</v>
      </c>
      <c r="B128" s="97" t="s">
        <v>1459</v>
      </c>
      <c r="C128" s="98" t="s">
        <v>1460</v>
      </c>
      <c r="D128" s="97" t="s">
        <v>1461</v>
      </c>
      <c r="E128" s="97" t="s">
        <v>966</v>
      </c>
      <c r="F128" s="97" t="s">
        <v>1462</v>
      </c>
      <c r="G128" s="97" t="s">
        <v>1463</v>
      </c>
      <c r="H128" s="97" t="s">
        <v>1464</v>
      </c>
      <c r="I128" s="113">
        <v>41640</v>
      </c>
      <c r="J128" s="114">
        <v>43465</v>
      </c>
      <c r="K128" s="97" t="s">
        <v>2385</v>
      </c>
      <c r="L128" s="99">
        <v>3111862.95</v>
      </c>
      <c r="M128" s="99">
        <v>3111862.95</v>
      </c>
      <c r="N128" s="99">
        <v>2645083.5</v>
      </c>
    </row>
    <row r="129" spans="1:14" ht="90.75" customHeight="1" x14ac:dyDescent="0.35">
      <c r="A129" s="64">
        <v>126</v>
      </c>
      <c r="B129" s="97" t="s">
        <v>1465</v>
      </c>
      <c r="C129" s="98" t="s">
        <v>1466</v>
      </c>
      <c r="D129" s="97" t="s">
        <v>1467</v>
      </c>
      <c r="E129" s="97" t="s">
        <v>919</v>
      </c>
      <c r="F129" s="97" t="s">
        <v>1468</v>
      </c>
      <c r="G129" s="97" t="s">
        <v>1469</v>
      </c>
      <c r="H129" s="97" t="s">
        <v>1470</v>
      </c>
      <c r="I129" s="113">
        <v>41640</v>
      </c>
      <c r="J129" s="114">
        <v>43555</v>
      </c>
      <c r="K129" s="97" t="s">
        <v>2386</v>
      </c>
      <c r="L129" s="99">
        <v>7745790.71</v>
      </c>
      <c r="M129" s="99">
        <v>5491982.3099999996</v>
      </c>
      <c r="N129" s="99">
        <v>4668184.96</v>
      </c>
    </row>
    <row r="130" spans="1:14" ht="67.5" customHeight="1" x14ac:dyDescent="0.35">
      <c r="A130" s="64">
        <v>127</v>
      </c>
      <c r="B130" s="97" t="s">
        <v>2141</v>
      </c>
      <c r="C130" s="98" t="s">
        <v>3440</v>
      </c>
      <c r="D130" s="97" t="s">
        <v>2142</v>
      </c>
      <c r="E130" s="97" t="s">
        <v>919</v>
      </c>
      <c r="F130" s="97" t="s">
        <v>293</v>
      </c>
      <c r="G130" s="97" t="s">
        <v>294</v>
      </c>
      <c r="H130" s="97" t="s">
        <v>2143</v>
      </c>
      <c r="I130" s="113">
        <v>41640</v>
      </c>
      <c r="J130" s="114">
        <v>44196</v>
      </c>
      <c r="K130" s="97" t="s">
        <v>2387</v>
      </c>
      <c r="L130" s="99">
        <v>3169763.99</v>
      </c>
      <c r="M130" s="99">
        <v>2607432.54</v>
      </c>
      <c r="N130" s="99">
        <v>2216317.65</v>
      </c>
    </row>
    <row r="131" spans="1:14" ht="139.5" customHeight="1" x14ac:dyDescent="0.35">
      <c r="A131" s="64">
        <v>128</v>
      </c>
      <c r="B131" s="97" t="s">
        <v>1471</v>
      </c>
      <c r="C131" s="98" t="s">
        <v>1472</v>
      </c>
      <c r="D131" s="97" t="s">
        <v>1473</v>
      </c>
      <c r="E131" s="97" t="s">
        <v>929</v>
      </c>
      <c r="F131" s="97" t="s">
        <v>537</v>
      </c>
      <c r="G131" s="97" t="s">
        <v>538</v>
      </c>
      <c r="H131" s="97" t="s">
        <v>1474</v>
      </c>
      <c r="I131" s="113">
        <v>41640</v>
      </c>
      <c r="J131" s="114">
        <v>43465</v>
      </c>
      <c r="K131" s="97" t="s">
        <v>2388</v>
      </c>
      <c r="L131" s="99">
        <v>8022637.1500000004</v>
      </c>
      <c r="M131" s="99">
        <v>6990440.8700000001</v>
      </c>
      <c r="N131" s="99">
        <v>5941874.7300000004</v>
      </c>
    </row>
    <row r="132" spans="1:14" ht="45" customHeight="1" x14ac:dyDescent="0.35">
      <c r="A132" s="64">
        <v>129</v>
      </c>
      <c r="B132" s="97" t="s">
        <v>1475</v>
      </c>
      <c r="C132" s="98" t="s">
        <v>1476</v>
      </c>
      <c r="D132" s="97" t="s">
        <v>1477</v>
      </c>
      <c r="E132" s="97" t="s">
        <v>911</v>
      </c>
      <c r="F132" s="97" t="s">
        <v>236</v>
      </c>
      <c r="G132" s="97" t="s">
        <v>466</v>
      </c>
      <c r="H132" s="97" t="s">
        <v>2345</v>
      </c>
      <c r="I132" s="113">
        <v>41640</v>
      </c>
      <c r="J132" s="114">
        <v>43373</v>
      </c>
      <c r="K132" s="97" t="s">
        <v>3157</v>
      </c>
      <c r="L132" s="99">
        <v>883811.22</v>
      </c>
      <c r="M132" s="99">
        <v>883811.22</v>
      </c>
      <c r="N132" s="99">
        <v>751239.53</v>
      </c>
    </row>
    <row r="133" spans="1:14" ht="71.25" customHeight="1" x14ac:dyDescent="0.35">
      <c r="A133" s="64">
        <v>130</v>
      </c>
      <c r="B133" s="97" t="s">
        <v>1478</v>
      </c>
      <c r="C133" s="98" t="s">
        <v>3441</v>
      </c>
      <c r="D133" s="97" t="s">
        <v>1479</v>
      </c>
      <c r="E133" s="97" t="s">
        <v>919</v>
      </c>
      <c r="F133" s="97" t="s">
        <v>1480</v>
      </c>
      <c r="G133" s="97" t="s">
        <v>1481</v>
      </c>
      <c r="H133" s="97" t="s">
        <v>1482</v>
      </c>
      <c r="I133" s="113">
        <v>41640</v>
      </c>
      <c r="J133" s="114">
        <v>43434</v>
      </c>
      <c r="K133" s="97" t="s">
        <v>1483</v>
      </c>
      <c r="L133" s="99">
        <v>1515594.61</v>
      </c>
      <c r="M133" s="99">
        <v>1513124.11</v>
      </c>
      <c r="N133" s="99">
        <v>1286155.49</v>
      </c>
    </row>
    <row r="134" spans="1:14" ht="83.25" customHeight="1" x14ac:dyDescent="0.35">
      <c r="A134" s="64">
        <v>131</v>
      </c>
      <c r="B134" s="97" t="s">
        <v>1484</v>
      </c>
      <c r="C134" s="98" t="s">
        <v>1485</v>
      </c>
      <c r="D134" s="97" t="s">
        <v>1486</v>
      </c>
      <c r="E134" s="97" t="s">
        <v>893</v>
      </c>
      <c r="F134" s="97" t="s">
        <v>1487</v>
      </c>
      <c r="G134" s="97" t="s">
        <v>1488</v>
      </c>
      <c r="H134" s="97" t="s">
        <v>1489</v>
      </c>
      <c r="I134" s="113">
        <v>41640</v>
      </c>
      <c r="J134" s="114">
        <v>43404</v>
      </c>
      <c r="K134" s="97" t="s">
        <v>2389</v>
      </c>
      <c r="L134" s="99">
        <v>2081125.21</v>
      </c>
      <c r="M134" s="99">
        <v>2081002.21</v>
      </c>
      <c r="N134" s="99">
        <v>1768851.87</v>
      </c>
    </row>
    <row r="135" spans="1:14" ht="49.5" customHeight="1" x14ac:dyDescent="0.35">
      <c r="A135" s="64">
        <v>132</v>
      </c>
      <c r="B135" s="97" t="s">
        <v>1490</v>
      </c>
      <c r="C135" s="98" t="s">
        <v>3442</v>
      </c>
      <c r="D135" s="97" t="s">
        <v>964</v>
      </c>
      <c r="E135" s="97" t="s">
        <v>927</v>
      </c>
      <c r="F135" s="97" t="s">
        <v>587</v>
      </c>
      <c r="G135" s="97" t="s">
        <v>588</v>
      </c>
      <c r="H135" s="97" t="s">
        <v>965</v>
      </c>
      <c r="I135" s="113">
        <v>41640</v>
      </c>
      <c r="J135" s="114">
        <v>43788</v>
      </c>
      <c r="K135" s="97" t="s">
        <v>1491</v>
      </c>
      <c r="L135" s="99">
        <v>3330981.91</v>
      </c>
      <c r="M135" s="99">
        <v>2998522.91</v>
      </c>
      <c r="N135" s="99">
        <v>2548744.4700000002</v>
      </c>
    </row>
    <row r="136" spans="1:14" ht="51" customHeight="1" x14ac:dyDescent="0.35">
      <c r="A136" s="64">
        <v>133</v>
      </c>
      <c r="B136" s="97" t="s">
        <v>1492</v>
      </c>
      <c r="C136" s="98" t="s">
        <v>1493</v>
      </c>
      <c r="D136" s="97" t="s">
        <v>1494</v>
      </c>
      <c r="E136" s="97" t="s">
        <v>911</v>
      </c>
      <c r="F136" s="97" t="s">
        <v>1495</v>
      </c>
      <c r="G136" s="97" t="s">
        <v>1496</v>
      </c>
      <c r="H136" s="97" t="s">
        <v>1497</v>
      </c>
      <c r="I136" s="113">
        <v>41640</v>
      </c>
      <c r="J136" s="114">
        <v>43373</v>
      </c>
      <c r="K136" s="97" t="s">
        <v>1498</v>
      </c>
      <c r="L136" s="99">
        <v>6658015.5</v>
      </c>
      <c r="M136" s="99">
        <v>5026021.79</v>
      </c>
      <c r="N136" s="99">
        <v>4272118.5199999996</v>
      </c>
    </row>
    <row r="137" spans="1:14" ht="49.5" customHeight="1" x14ac:dyDescent="0.35">
      <c r="A137" s="64">
        <v>134</v>
      </c>
      <c r="B137" s="97" t="s">
        <v>1499</v>
      </c>
      <c r="C137" s="98" t="s">
        <v>3443</v>
      </c>
      <c r="D137" s="97" t="s">
        <v>1500</v>
      </c>
      <c r="E137" s="97" t="s">
        <v>932</v>
      </c>
      <c r="F137" s="97" t="s">
        <v>1501</v>
      </c>
      <c r="G137" s="97" t="s">
        <v>1502</v>
      </c>
      <c r="H137" s="97" t="s">
        <v>1503</v>
      </c>
      <c r="I137" s="113">
        <v>41640</v>
      </c>
      <c r="J137" s="114">
        <v>43373</v>
      </c>
      <c r="K137" s="97" t="s">
        <v>3156</v>
      </c>
      <c r="L137" s="99">
        <v>4194471.96</v>
      </c>
      <c r="M137" s="99">
        <v>3620115.75</v>
      </c>
      <c r="N137" s="99">
        <v>3077098.38</v>
      </c>
    </row>
    <row r="138" spans="1:14" ht="92.25" customHeight="1" x14ac:dyDescent="0.35">
      <c r="A138" s="64">
        <v>135</v>
      </c>
      <c r="B138" s="97" t="s">
        <v>1504</v>
      </c>
      <c r="C138" s="98" t="s">
        <v>1505</v>
      </c>
      <c r="D138" s="97" t="s">
        <v>1506</v>
      </c>
      <c r="E138" s="97" t="s">
        <v>966</v>
      </c>
      <c r="F138" s="97" t="s">
        <v>1462</v>
      </c>
      <c r="G138" s="97" t="s">
        <v>1463</v>
      </c>
      <c r="H138" s="97" t="s">
        <v>1464</v>
      </c>
      <c r="I138" s="113">
        <v>41640</v>
      </c>
      <c r="J138" s="114">
        <v>44469</v>
      </c>
      <c r="K138" s="97" t="s">
        <v>2390</v>
      </c>
      <c r="L138" s="99">
        <v>8995667.9900000002</v>
      </c>
      <c r="M138" s="99">
        <v>7000000</v>
      </c>
      <c r="N138" s="99">
        <v>5950000</v>
      </c>
    </row>
    <row r="139" spans="1:14" ht="51.5" x14ac:dyDescent="0.35">
      <c r="A139" s="64">
        <v>136</v>
      </c>
      <c r="B139" s="97" t="s">
        <v>1507</v>
      </c>
      <c r="C139" s="98" t="s">
        <v>1508</v>
      </c>
      <c r="D139" s="97" t="s">
        <v>1509</v>
      </c>
      <c r="E139" s="97" t="s">
        <v>938</v>
      </c>
      <c r="F139" s="97" t="s">
        <v>596</v>
      </c>
      <c r="G139" s="97" t="s">
        <v>597</v>
      </c>
      <c r="H139" s="97" t="s">
        <v>1510</v>
      </c>
      <c r="I139" s="113">
        <v>41640</v>
      </c>
      <c r="J139" s="114">
        <v>43524</v>
      </c>
      <c r="K139" s="97" t="s">
        <v>2391</v>
      </c>
      <c r="L139" s="99">
        <v>2409339.6800000002</v>
      </c>
      <c r="M139" s="99">
        <v>2280719.12</v>
      </c>
      <c r="N139" s="99">
        <v>1938611.25</v>
      </c>
    </row>
    <row r="140" spans="1:14" ht="181.5" x14ac:dyDescent="0.35">
      <c r="A140" s="64">
        <v>137</v>
      </c>
      <c r="B140" s="97" t="s">
        <v>2392</v>
      </c>
      <c r="C140" s="98" t="s">
        <v>2393</v>
      </c>
      <c r="D140" s="97" t="s">
        <v>2394</v>
      </c>
      <c r="E140" s="97" t="s">
        <v>929</v>
      </c>
      <c r="F140" s="97" t="s">
        <v>290</v>
      </c>
      <c r="G140" s="97" t="s">
        <v>291</v>
      </c>
      <c r="H140" s="97" t="s">
        <v>2395</v>
      </c>
      <c r="I140" s="113">
        <v>41640</v>
      </c>
      <c r="J140" s="114">
        <v>43646</v>
      </c>
      <c r="K140" s="97" t="s">
        <v>2396</v>
      </c>
      <c r="L140" s="99">
        <v>3136178.07</v>
      </c>
      <c r="M140" s="99">
        <v>3133820</v>
      </c>
      <c r="N140" s="99">
        <v>2663747</v>
      </c>
    </row>
    <row r="141" spans="1:14" ht="174.75" customHeight="1" x14ac:dyDescent="0.35">
      <c r="A141" s="64">
        <v>138</v>
      </c>
      <c r="B141" s="97" t="s">
        <v>1511</v>
      </c>
      <c r="C141" s="98" t="s">
        <v>3444</v>
      </c>
      <c r="D141" s="97" t="s">
        <v>1512</v>
      </c>
      <c r="E141" s="97" t="s">
        <v>895</v>
      </c>
      <c r="F141" s="97" t="s">
        <v>501</v>
      </c>
      <c r="G141" s="97" t="s">
        <v>502</v>
      </c>
      <c r="H141" s="97" t="s">
        <v>1513</v>
      </c>
      <c r="I141" s="113">
        <v>41640</v>
      </c>
      <c r="J141" s="114">
        <v>43465</v>
      </c>
      <c r="K141" s="97" t="s">
        <v>2397</v>
      </c>
      <c r="L141" s="99">
        <v>5206090</v>
      </c>
      <c r="M141" s="99">
        <v>5206090</v>
      </c>
      <c r="N141" s="99">
        <v>4425176.5</v>
      </c>
    </row>
    <row r="142" spans="1:14" ht="39" customHeight="1" x14ac:dyDescent="0.35">
      <c r="A142" s="64">
        <v>139</v>
      </c>
      <c r="B142" s="97" t="s">
        <v>1514</v>
      </c>
      <c r="C142" s="98" t="s">
        <v>3445</v>
      </c>
      <c r="D142" s="97" t="s">
        <v>984</v>
      </c>
      <c r="E142" s="97" t="s">
        <v>927</v>
      </c>
      <c r="F142" s="97" t="s">
        <v>191</v>
      </c>
      <c r="G142" s="97" t="s">
        <v>192</v>
      </c>
      <c r="H142" s="97" t="s">
        <v>2398</v>
      </c>
      <c r="I142" s="113">
        <v>41640</v>
      </c>
      <c r="J142" s="114">
        <v>43281</v>
      </c>
      <c r="K142" s="97" t="s">
        <v>1515</v>
      </c>
      <c r="L142" s="99">
        <v>1587242.34</v>
      </c>
      <c r="M142" s="99">
        <v>1586627.34</v>
      </c>
      <c r="N142" s="99">
        <v>1348633.23</v>
      </c>
    </row>
    <row r="143" spans="1:14" ht="81" customHeight="1" x14ac:dyDescent="0.35">
      <c r="A143" s="64">
        <v>140</v>
      </c>
      <c r="B143" s="97" t="s">
        <v>1516</v>
      </c>
      <c r="C143" s="98" t="s">
        <v>1517</v>
      </c>
      <c r="D143" s="97" t="s">
        <v>1518</v>
      </c>
      <c r="E143" s="97" t="s">
        <v>893</v>
      </c>
      <c r="F143" s="97" t="s">
        <v>1519</v>
      </c>
      <c r="G143" s="97" t="s">
        <v>1520</v>
      </c>
      <c r="H143" s="97" t="s">
        <v>1521</v>
      </c>
      <c r="I143" s="113">
        <v>41640</v>
      </c>
      <c r="J143" s="114">
        <v>43465</v>
      </c>
      <c r="K143" s="97" t="s">
        <v>2399</v>
      </c>
      <c r="L143" s="99">
        <v>2855634.92</v>
      </c>
      <c r="M143" s="99">
        <v>2855511.92</v>
      </c>
      <c r="N143" s="99">
        <v>2427185.13</v>
      </c>
    </row>
    <row r="144" spans="1:14" ht="60.75" customHeight="1" x14ac:dyDescent="0.35">
      <c r="A144" s="64">
        <v>141</v>
      </c>
      <c r="B144" s="97" t="s">
        <v>1522</v>
      </c>
      <c r="C144" s="98" t="s">
        <v>1523</v>
      </c>
      <c r="D144" s="97" t="s">
        <v>955</v>
      </c>
      <c r="E144" s="97" t="s">
        <v>929</v>
      </c>
      <c r="F144" s="97" t="s">
        <v>150</v>
      </c>
      <c r="G144" s="97" t="s">
        <v>151</v>
      </c>
      <c r="H144" s="97" t="s">
        <v>1524</v>
      </c>
      <c r="I144" s="113">
        <v>41640</v>
      </c>
      <c r="J144" s="114">
        <v>43555</v>
      </c>
      <c r="K144" s="97" t="s">
        <v>3155</v>
      </c>
      <c r="L144" s="99">
        <v>3084450.89</v>
      </c>
      <c r="M144" s="99">
        <v>2915945.16</v>
      </c>
      <c r="N144" s="99">
        <v>2478553.38</v>
      </c>
    </row>
    <row r="145" spans="1:14" ht="112.5" customHeight="1" x14ac:dyDescent="0.35">
      <c r="A145" s="64">
        <v>142</v>
      </c>
      <c r="B145" s="97" t="s">
        <v>1525</v>
      </c>
      <c r="C145" s="98" t="s">
        <v>1526</v>
      </c>
      <c r="D145" s="97" t="s">
        <v>1527</v>
      </c>
      <c r="E145" s="97" t="s">
        <v>919</v>
      </c>
      <c r="F145" s="97" t="s">
        <v>1528</v>
      </c>
      <c r="G145" s="97" t="s">
        <v>1529</v>
      </c>
      <c r="H145" s="97" t="s">
        <v>1530</v>
      </c>
      <c r="I145" s="113">
        <v>41640</v>
      </c>
      <c r="J145" s="114">
        <v>44165</v>
      </c>
      <c r="K145" s="97" t="s">
        <v>3154</v>
      </c>
      <c r="L145" s="99">
        <v>7845751.5700000003</v>
      </c>
      <c r="M145" s="99">
        <v>6845307.6200000001</v>
      </c>
      <c r="N145" s="99">
        <v>5818511.4699999997</v>
      </c>
    </row>
    <row r="146" spans="1:14" ht="133.5" customHeight="1" x14ac:dyDescent="0.35">
      <c r="A146" s="64">
        <v>143</v>
      </c>
      <c r="B146" s="97" t="s">
        <v>1531</v>
      </c>
      <c r="C146" s="98" t="s">
        <v>1532</v>
      </c>
      <c r="D146" s="97" t="s">
        <v>1533</v>
      </c>
      <c r="E146" s="97" t="s">
        <v>922</v>
      </c>
      <c r="F146" s="97" t="s">
        <v>433</v>
      </c>
      <c r="G146" s="97" t="s">
        <v>434</v>
      </c>
      <c r="H146" s="97" t="s">
        <v>1534</v>
      </c>
      <c r="I146" s="113">
        <v>41640</v>
      </c>
      <c r="J146" s="114">
        <v>43524</v>
      </c>
      <c r="K146" s="97" t="s">
        <v>2400</v>
      </c>
      <c r="L146" s="99">
        <v>782734.02</v>
      </c>
      <c r="M146" s="99">
        <v>760700</v>
      </c>
      <c r="N146" s="99">
        <v>646595</v>
      </c>
    </row>
    <row r="147" spans="1:14" ht="35.25" customHeight="1" x14ac:dyDescent="0.35">
      <c r="A147" s="64">
        <v>144</v>
      </c>
      <c r="B147" s="97" t="s">
        <v>1535</v>
      </c>
      <c r="C147" s="98" t="s">
        <v>1536</v>
      </c>
      <c r="D147" s="97" t="s">
        <v>1537</v>
      </c>
      <c r="E147" s="97" t="s">
        <v>929</v>
      </c>
      <c r="F147" s="97" t="s">
        <v>378</v>
      </c>
      <c r="G147" s="97" t="s">
        <v>379</v>
      </c>
      <c r="H147" s="97" t="s">
        <v>1538</v>
      </c>
      <c r="I147" s="113">
        <v>41640</v>
      </c>
      <c r="J147" s="114">
        <v>43465</v>
      </c>
      <c r="K147" s="97" t="s">
        <v>1539</v>
      </c>
      <c r="L147" s="99">
        <v>1197593.6399999999</v>
      </c>
      <c r="M147" s="99">
        <v>1192673.6399999999</v>
      </c>
      <c r="N147" s="99">
        <v>1013772.59</v>
      </c>
    </row>
    <row r="148" spans="1:14" ht="87" customHeight="1" x14ac:dyDescent="0.35">
      <c r="A148" s="64">
        <v>145</v>
      </c>
      <c r="B148" s="97" t="s">
        <v>1540</v>
      </c>
      <c r="C148" s="98" t="s">
        <v>1541</v>
      </c>
      <c r="D148" s="97" t="s">
        <v>1542</v>
      </c>
      <c r="E148" s="97" t="s">
        <v>908</v>
      </c>
      <c r="F148" s="97" t="s">
        <v>1543</v>
      </c>
      <c r="G148" s="97" t="s">
        <v>1544</v>
      </c>
      <c r="H148" s="97" t="s">
        <v>1545</v>
      </c>
      <c r="I148" s="113">
        <v>41640</v>
      </c>
      <c r="J148" s="114">
        <v>43708</v>
      </c>
      <c r="K148" s="97" t="s">
        <v>2401</v>
      </c>
      <c r="L148" s="99">
        <v>9307281</v>
      </c>
      <c r="M148" s="99">
        <v>6517108.2000000002</v>
      </c>
      <c r="N148" s="99">
        <v>5213686.5599999996</v>
      </c>
    </row>
    <row r="149" spans="1:14" ht="105" customHeight="1" x14ac:dyDescent="0.35">
      <c r="A149" s="64">
        <v>146</v>
      </c>
      <c r="B149" s="97" t="s">
        <v>1546</v>
      </c>
      <c r="C149" s="98" t="s">
        <v>1547</v>
      </c>
      <c r="D149" s="97" t="s">
        <v>1548</v>
      </c>
      <c r="E149" s="97" t="s">
        <v>900</v>
      </c>
      <c r="F149" s="97" t="s">
        <v>1549</v>
      </c>
      <c r="G149" s="97" t="s">
        <v>1550</v>
      </c>
      <c r="H149" s="97" t="s">
        <v>1551</v>
      </c>
      <c r="I149" s="113">
        <v>41640</v>
      </c>
      <c r="J149" s="114">
        <v>43465</v>
      </c>
      <c r="K149" s="97" t="s">
        <v>2402</v>
      </c>
      <c r="L149" s="99">
        <v>2223663.52</v>
      </c>
      <c r="M149" s="99">
        <v>2037690.27</v>
      </c>
      <c r="N149" s="99">
        <v>1732036.72</v>
      </c>
    </row>
    <row r="150" spans="1:14" ht="78.75" customHeight="1" x14ac:dyDescent="0.35">
      <c r="A150" s="64">
        <v>147</v>
      </c>
      <c r="B150" s="97" t="s">
        <v>1552</v>
      </c>
      <c r="C150" s="98" t="s">
        <v>1553</v>
      </c>
      <c r="D150" s="97" t="s">
        <v>1554</v>
      </c>
      <c r="E150" s="97" t="s">
        <v>895</v>
      </c>
      <c r="F150" s="97" t="s">
        <v>347</v>
      </c>
      <c r="G150" s="97" t="s">
        <v>348</v>
      </c>
      <c r="H150" s="97" t="s">
        <v>1555</v>
      </c>
      <c r="I150" s="113">
        <v>41640</v>
      </c>
      <c r="J150" s="114">
        <v>44135</v>
      </c>
      <c r="K150" s="97" t="s">
        <v>2403</v>
      </c>
      <c r="L150" s="99">
        <v>6725489.2800000003</v>
      </c>
      <c r="M150" s="99">
        <v>6685890</v>
      </c>
      <c r="N150" s="99">
        <v>5683006.5</v>
      </c>
    </row>
    <row r="151" spans="1:14" ht="75" customHeight="1" x14ac:dyDescent="0.35">
      <c r="A151" s="64">
        <v>148</v>
      </c>
      <c r="B151" s="97" t="s">
        <v>1556</v>
      </c>
      <c r="C151" s="98" t="s">
        <v>1557</v>
      </c>
      <c r="D151" s="97" t="s">
        <v>1558</v>
      </c>
      <c r="E151" s="97" t="s">
        <v>900</v>
      </c>
      <c r="F151" s="97" t="s">
        <v>1559</v>
      </c>
      <c r="G151" s="97" t="s">
        <v>1560</v>
      </c>
      <c r="H151" s="97" t="s">
        <v>2404</v>
      </c>
      <c r="I151" s="113">
        <v>41640</v>
      </c>
      <c r="J151" s="114">
        <v>43373</v>
      </c>
      <c r="K151" s="97" t="s">
        <v>2405</v>
      </c>
      <c r="L151" s="99">
        <v>3936643.45</v>
      </c>
      <c r="M151" s="99">
        <v>3421260.4</v>
      </c>
      <c r="N151" s="99">
        <v>2908071.34</v>
      </c>
    </row>
    <row r="152" spans="1:14" ht="54.75" customHeight="1" x14ac:dyDescent="0.35">
      <c r="A152" s="64">
        <v>149</v>
      </c>
      <c r="B152" s="97" t="s">
        <v>1561</v>
      </c>
      <c r="C152" s="98" t="s">
        <v>129</v>
      </c>
      <c r="D152" s="97" t="s">
        <v>130</v>
      </c>
      <c r="E152" s="97" t="s">
        <v>929</v>
      </c>
      <c r="F152" s="97" t="s">
        <v>131</v>
      </c>
      <c r="G152" s="97" t="s">
        <v>132</v>
      </c>
      <c r="H152" s="97" t="s">
        <v>133</v>
      </c>
      <c r="I152" s="113">
        <v>41640</v>
      </c>
      <c r="J152" s="114">
        <v>43159</v>
      </c>
      <c r="K152" s="97" t="s">
        <v>1562</v>
      </c>
      <c r="L152" s="99">
        <v>3564592.78</v>
      </c>
      <c r="M152" s="99">
        <v>3000000</v>
      </c>
      <c r="N152" s="99">
        <v>2550000</v>
      </c>
    </row>
    <row r="153" spans="1:14" ht="54" customHeight="1" x14ac:dyDescent="0.35">
      <c r="A153" s="64">
        <v>150</v>
      </c>
      <c r="B153" s="97" t="s">
        <v>1563</v>
      </c>
      <c r="C153" s="98" t="s">
        <v>3446</v>
      </c>
      <c r="D153" s="97" t="s">
        <v>989</v>
      </c>
      <c r="E153" s="97" t="s">
        <v>927</v>
      </c>
      <c r="F153" s="97" t="s">
        <v>215</v>
      </c>
      <c r="G153" s="97" t="s">
        <v>216</v>
      </c>
      <c r="H153" s="97" t="s">
        <v>2406</v>
      </c>
      <c r="I153" s="113">
        <v>41640</v>
      </c>
      <c r="J153" s="114">
        <v>43830</v>
      </c>
      <c r="K153" s="97" t="s">
        <v>2407</v>
      </c>
      <c r="L153" s="99">
        <v>6562388.5899999999</v>
      </c>
      <c r="M153" s="99">
        <v>3266796.34</v>
      </c>
      <c r="N153" s="99">
        <v>2776776.88</v>
      </c>
    </row>
    <row r="154" spans="1:14" ht="122.25" customHeight="1" x14ac:dyDescent="0.35">
      <c r="A154" s="64">
        <v>151</v>
      </c>
      <c r="B154" s="97" t="s">
        <v>1564</v>
      </c>
      <c r="C154" s="98" t="s">
        <v>3447</v>
      </c>
      <c r="D154" s="97" t="s">
        <v>986</v>
      </c>
      <c r="E154" s="97" t="s">
        <v>922</v>
      </c>
      <c r="F154" s="97" t="s">
        <v>200</v>
      </c>
      <c r="G154" s="97" t="s">
        <v>201</v>
      </c>
      <c r="H154" s="97" t="s">
        <v>202</v>
      </c>
      <c r="I154" s="113">
        <v>41640</v>
      </c>
      <c r="J154" s="114">
        <v>43465</v>
      </c>
      <c r="K154" s="97" t="s">
        <v>2408</v>
      </c>
      <c r="L154" s="99">
        <v>2592384.86</v>
      </c>
      <c r="M154" s="99">
        <v>2589309.86</v>
      </c>
      <c r="N154" s="99">
        <v>2200913.38</v>
      </c>
    </row>
    <row r="155" spans="1:14" ht="144.75" customHeight="1" x14ac:dyDescent="0.35">
      <c r="A155" s="64">
        <v>152</v>
      </c>
      <c r="B155" s="97" t="s">
        <v>1565</v>
      </c>
      <c r="C155" s="98" t="s">
        <v>1566</v>
      </c>
      <c r="D155" s="97" t="s">
        <v>971</v>
      </c>
      <c r="E155" s="97" t="s">
        <v>922</v>
      </c>
      <c r="F155" s="97" t="s">
        <v>171</v>
      </c>
      <c r="G155" s="97" t="s">
        <v>172</v>
      </c>
      <c r="H155" s="97" t="s">
        <v>173</v>
      </c>
      <c r="I155" s="113">
        <v>41640</v>
      </c>
      <c r="J155" s="114">
        <v>43404</v>
      </c>
      <c r="K155" s="97" t="s">
        <v>3178</v>
      </c>
      <c r="L155" s="99">
        <v>1361787.02</v>
      </c>
      <c r="M155" s="99">
        <v>1361787.02</v>
      </c>
      <c r="N155" s="99">
        <v>1157518.96</v>
      </c>
    </row>
    <row r="156" spans="1:14" ht="99" customHeight="1" x14ac:dyDescent="0.35">
      <c r="A156" s="64">
        <v>153</v>
      </c>
      <c r="B156" s="97" t="s">
        <v>1567</v>
      </c>
      <c r="C156" s="98" t="s">
        <v>1568</v>
      </c>
      <c r="D156" s="97" t="s">
        <v>928</v>
      </c>
      <c r="E156" s="97" t="s">
        <v>929</v>
      </c>
      <c r="F156" s="97" t="s">
        <v>91</v>
      </c>
      <c r="G156" s="97" t="s">
        <v>92</v>
      </c>
      <c r="H156" s="97" t="s">
        <v>1235</v>
      </c>
      <c r="I156" s="113">
        <v>41640</v>
      </c>
      <c r="J156" s="114">
        <v>43343</v>
      </c>
      <c r="K156" s="97" t="s">
        <v>2409</v>
      </c>
      <c r="L156" s="99">
        <v>2992317.13</v>
      </c>
      <c r="M156" s="99">
        <v>2992317.13</v>
      </c>
      <c r="N156" s="99">
        <v>2543469.56</v>
      </c>
    </row>
    <row r="157" spans="1:14" ht="156" customHeight="1" x14ac:dyDescent="0.35">
      <c r="A157" s="64">
        <v>154</v>
      </c>
      <c r="B157" s="97" t="s">
        <v>1569</v>
      </c>
      <c r="C157" s="98" t="s">
        <v>3448</v>
      </c>
      <c r="D157" s="97" t="s">
        <v>1570</v>
      </c>
      <c r="E157" s="97" t="s">
        <v>968</v>
      </c>
      <c r="F157" s="97" t="s">
        <v>528</v>
      </c>
      <c r="G157" s="97" t="s">
        <v>529</v>
      </c>
      <c r="H157" s="97" t="s">
        <v>1571</v>
      </c>
      <c r="I157" s="113">
        <v>41640</v>
      </c>
      <c r="J157" s="114">
        <v>43373</v>
      </c>
      <c r="K157" s="97" t="s">
        <v>2410</v>
      </c>
      <c r="L157" s="99">
        <v>1448524.92</v>
      </c>
      <c r="M157" s="99">
        <v>1435876.93</v>
      </c>
      <c r="N157" s="99">
        <v>1220495.3899999999</v>
      </c>
    </row>
    <row r="158" spans="1:14" ht="57.75" customHeight="1" x14ac:dyDescent="0.35">
      <c r="A158" s="64">
        <v>155</v>
      </c>
      <c r="B158" s="97" t="s">
        <v>1572</v>
      </c>
      <c r="C158" s="98" t="s">
        <v>1573</v>
      </c>
      <c r="D158" s="97" t="s">
        <v>1574</v>
      </c>
      <c r="E158" s="97" t="s">
        <v>900</v>
      </c>
      <c r="F158" s="97" t="s">
        <v>1575</v>
      </c>
      <c r="G158" s="97" t="s">
        <v>1576</v>
      </c>
      <c r="H158" s="97" t="s">
        <v>1577</v>
      </c>
      <c r="I158" s="113">
        <v>41640</v>
      </c>
      <c r="J158" s="114">
        <v>43890</v>
      </c>
      <c r="K158" s="97" t="s">
        <v>1578</v>
      </c>
      <c r="L158" s="99">
        <v>11311347.609999999</v>
      </c>
      <c r="M158" s="99">
        <v>6999237.6200000001</v>
      </c>
      <c r="N158" s="99">
        <v>5949351.96</v>
      </c>
    </row>
    <row r="159" spans="1:14" ht="201.5" x14ac:dyDescent="0.35">
      <c r="A159" s="64">
        <v>156</v>
      </c>
      <c r="B159" s="97" t="s">
        <v>1579</v>
      </c>
      <c r="C159" s="98" t="s">
        <v>1580</v>
      </c>
      <c r="D159" s="97" t="s">
        <v>1581</v>
      </c>
      <c r="E159" s="97" t="s">
        <v>947</v>
      </c>
      <c r="F159" s="97" t="s">
        <v>136</v>
      </c>
      <c r="G159" s="97" t="s">
        <v>137</v>
      </c>
      <c r="H159" s="97" t="s">
        <v>138</v>
      </c>
      <c r="I159" s="113">
        <v>41640</v>
      </c>
      <c r="J159" s="114">
        <v>43434</v>
      </c>
      <c r="K159" s="97" t="s">
        <v>2411</v>
      </c>
      <c r="L159" s="99">
        <v>2693177.73</v>
      </c>
      <c r="M159" s="99">
        <v>2693177.73</v>
      </c>
      <c r="N159" s="99">
        <v>2289201.0299999998</v>
      </c>
    </row>
    <row r="160" spans="1:14" ht="117.75" customHeight="1" x14ac:dyDescent="0.35">
      <c r="A160" s="64">
        <v>157</v>
      </c>
      <c r="B160" s="97" t="s">
        <v>1582</v>
      </c>
      <c r="C160" s="98" t="s">
        <v>3449</v>
      </c>
      <c r="D160" s="97" t="s">
        <v>1583</v>
      </c>
      <c r="E160" s="97" t="s">
        <v>968</v>
      </c>
      <c r="F160" s="97" t="s">
        <v>1584</v>
      </c>
      <c r="G160" s="97" t="s">
        <v>1585</v>
      </c>
      <c r="H160" s="97" t="s">
        <v>1586</v>
      </c>
      <c r="I160" s="113">
        <v>41640</v>
      </c>
      <c r="J160" s="114">
        <v>43220</v>
      </c>
      <c r="K160" s="97" t="s">
        <v>2412</v>
      </c>
      <c r="L160" s="99">
        <v>816370</v>
      </c>
      <c r="M160" s="99">
        <v>816370</v>
      </c>
      <c r="N160" s="99">
        <v>693914.5</v>
      </c>
    </row>
    <row r="161" spans="1:14" ht="41.5" x14ac:dyDescent="0.35">
      <c r="A161" s="64">
        <v>158</v>
      </c>
      <c r="B161" s="97" t="s">
        <v>1587</v>
      </c>
      <c r="C161" s="98" t="s">
        <v>1588</v>
      </c>
      <c r="D161" s="97" t="s">
        <v>1589</v>
      </c>
      <c r="E161" s="97" t="s">
        <v>947</v>
      </c>
      <c r="F161" s="97" t="s">
        <v>1590</v>
      </c>
      <c r="G161" s="97" t="s">
        <v>1591</v>
      </c>
      <c r="H161" s="97" t="s">
        <v>1592</v>
      </c>
      <c r="I161" s="113">
        <v>41640</v>
      </c>
      <c r="J161" s="114">
        <v>43373</v>
      </c>
      <c r="K161" s="97" t="s">
        <v>1593</v>
      </c>
      <c r="L161" s="99">
        <v>2480323.02</v>
      </c>
      <c r="M161" s="99">
        <v>2473459.84</v>
      </c>
      <c r="N161" s="99">
        <v>2102440.86</v>
      </c>
    </row>
    <row r="162" spans="1:14" ht="51.5" x14ac:dyDescent="0.35">
      <c r="A162" s="64">
        <v>159</v>
      </c>
      <c r="B162" s="97" t="s">
        <v>1594</v>
      </c>
      <c r="C162" s="98" t="s">
        <v>1595</v>
      </c>
      <c r="D162" s="97" t="s">
        <v>898</v>
      </c>
      <c r="E162" s="97" t="s">
        <v>893</v>
      </c>
      <c r="F162" s="97" t="s">
        <v>394</v>
      </c>
      <c r="G162" s="97" t="s">
        <v>47</v>
      </c>
      <c r="H162" s="97" t="s">
        <v>48</v>
      </c>
      <c r="I162" s="113">
        <v>41640</v>
      </c>
      <c r="J162" s="114">
        <v>43465</v>
      </c>
      <c r="K162" s="97" t="s">
        <v>1596</v>
      </c>
      <c r="L162" s="99">
        <v>2048070.91</v>
      </c>
      <c r="M162" s="99">
        <v>2048070.91</v>
      </c>
      <c r="N162" s="99">
        <v>1740860.27</v>
      </c>
    </row>
    <row r="163" spans="1:14" ht="64.5" customHeight="1" x14ac:dyDescent="0.35">
      <c r="A163" s="64">
        <v>160</v>
      </c>
      <c r="B163" s="97" t="s">
        <v>1597</v>
      </c>
      <c r="C163" s="98" t="s">
        <v>3450</v>
      </c>
      <c r="D163" s="97" t="s">
        <v>1598</v>
      </c>
      <c r="E163" s="97" t="s">
        <v>929</v>
      </c>
      <c r="F163" s="97" t="s">
        <v>1599</v>
      </c>
      <c r="G163" s="97" t="s">
        <v>1600</v>
      </c>
      <c r="H163" s="97" t="s">
        <v>1601</v>
      </c>
      <c r="I163" s="113">
        <v>41640</v>
      </c>
      <c r="J163" s="114">
        <v>44530</v>
      </c>
      <c r="K163" s="97" t="s">
        <v>1602</v>
      </c>
      <c r="L163" s="99">
        <v>7964999.2199999997</v>
      </c>
      <c r="M163" s="99">
        <v>6550247.7800000003</v>
      </c>
      <c r="N163" s="99">
        <v>5567710.6100000003</v>
      </c>
    </row>
    <row r="164" spans="1:14" ht="66.75" customHeight="1" x14ac:dyDescent="0.35">
      <c r="A164" s="64">
        <v>161</v>
      </c>
      <c r="B164" s="97" t="s">
        <v>1603</v>
      </c>
      <c r="C164" s="98" t="s">
        <v>1604</v>
      </c>
      <c r="D164" s="97" t="s">
        <v>1605</v>
      </c>
      <c r="E164" s="97" t="s">
        <v>911</v>
      </c>
      <c r="F164" s="97" t="s">
        <v>182</v>
      </c>
      <c r="G164" s="97" t="s">
        <v>183</v>
      </c>
      <c r="H164" s="97" t="s">
        <v>184</v>
      </c>
      <c r="I164" s="113">
        <v>41640</v>
      </c>
      <c r="J164" s="114">
        <v>43373</v>
      </c>
      <c r="K164" s="97" t="s">
        <v>1606</v>
      </c>
      <c r="L164" s="99">
        <v>2787870.07</v>
      </c>
      <c r="M164" s="99">
        <v>2784180.07</v>
      </c>
      <c r="N164" s="99">
        <v>2366553.0499999998</v>
      </c>
    </row>
    <row r="165" spans="1:14" ht="78" customHeight="1" x14ac:dyDescent="0.35">
      <c r="A165" s="64">
        <v>162</v>
      </c>
      <c r="B165" s="97" t="s">
        <v>1607</v>
      </c>
      <c r="C165" s="98" t="s">
        <v>1608</v>
      </c>
      <c r="D165" s="97" t="s">
        <v>1609</v>
      </c>
      <c r="E165" s="97" t="s">
        <v>966</v>
      </c>
      <c r="F165" s="97" t="s">
        <v>305</v>
      </c>
      <c r="G165" s="97" t="s">
        <v>306</v>
      </c>
      <c r="H165" s="97" t="s">
        <v>1610</v>
      </c>
      <c r="I165" s="113">
        <v>41640</v>
      </c>
      <c r="J165" s="114">
        <v>43496</v>
      </c>
      <c r="K165" s="97" t="s">
        <v>1611</v>
      </c>
      <c r="L165" s="99">
        <v>1812886.99</v>
      </c>
      <c r="M165" s="99">
        <v>1515311.25</v>
      </c>
      <c r="N165" s="99">
        <v>1288014.56</v>
      </c>
    </row>
    <row r="166" spans="1:14" ht="62.25" customHeight="1" x14ac:dyDescent="0.35">
      <c r="A166" s="64">
        <v>163</v>
      </c>
      <c r="B166" s="97" t="s">
        <v>1612</v>
      </c>
      <c r="C166" s="98" t="s">
        <v>1613</v>
      </c>
      <c r="D166" s="97" t="s">
        <v>1614</v>
      </c>
      <c r="E166" s="97" t="s">
        <v>947</v>
      </c>
      <c r="F166" s="97" t="s">
        <v>1615</v>
      </c>
      <c r="G166" s="97" t="s">
        <v>1591</v>
      </c>
      <c r="H166" s="97" t="s">
        <v>1616</v>
      </c>
      <c r="I166" s="113">
        <v>41640</v>
      </c>
      <c r="J166" s="114">
        <v>44561</v>
      </c>
      <c r="K166" s="97" t="s">
        <v>1617</v>
      </c>
      <c r="L166" s="99">
        <v>7690051.5199999996</v>
      </c>
      <c r="M166" s="99">
        <v>6846685.5</v>
      </c>
      <c r="N166" s="99">
        <v>5819682.6699999999</v>
      </c>
    </row>
    <row r="167" spans="1:14" ht="46.5" customHeight="1" x14ac:dyDescent="0.35">
      <c r="A167" s="64">
        <v>164</v>
      </c>
      <c r="B167" s="97" t="s">
        <v>1618</v>
      </c>
      <c r="C167" s="98" t="s">
        <v>1619</v>
      </c>
      <c r="D167" s="97" t="s">
        <v>944</v>
      </c>
      <c r="E167" s="97" t="s">
        <v>893</v>
      </c>
      <c r="F167" s="97" t="s">
        <v>126</v>
      </c>
      <c r="G167" s="97" t="s">
        <v>127</v>
      </c>
      <c r="H167" s="97" t="s">
        <v>1249</v>
      </c>
      <c r="I167" s="113">
        <v>41640</v>
      </c>
      <c r="J167" s="114">
        <v>43373</v>
      </c>
      <c r="K167" s="97" t="s">
        <v>1620</v>
      </c>
      <c r="L167" s="99">
        <v>2171837.73</v>
      </c>
      <c r="M167" s="99">
        <v>1691465</v>
      </c>
      <c r="N167" s="99">
        <v>1437745.25</v>
      </c>
    </row>
    <row r="168" spans="1:14" ht="84.75" customHeight="1" x14ac:dyDescent="0.35">
      <c r="A168" s="64">
        <v>165</v>
      </c>
      <c r="B168" s="97" t="s">
        <v>1621</v>
      </c>
      <c r="C168" s="98" t="s">
        <v>1622</v>
      </c>
      <c r="D168" s="97" t="s">
        <v>1623</v>
      </c>
      <c r="E168" s="97" t="s">
        <v>929</v>
      </c>
      <c r="F168" s="97" t="s">
        <v>297</v>
      </c>
      <c r="G168" s="97" t="s">
        <v>298</v>
      </c>
      <c r="H168" s="97" t="s">
        <v>1624</v>
      </c>
      <c r="I168" s="113">
        <v>41640</v>
      </c>
      <c r="J168" s="114">
        <v>43312</v>
      </c>
      <c r="K168" s="97" t="s">
        <v>2413</v>
      </c>
      <c r="L168" s="99">
        <v>1299085.94</v>
      </c>
      <c r="M168" s="99">
        <v>1298286.44</v>
      </c>
      <c r="N168" s="99">
        <v>1103543.47</v>
      </c>
    </row>
    <row r="169" spans="1:14" ht="48" customHeight="1" x14ac:dyDescent="0.35">
      <c r="A169" s="64">
        <v>166</v>
      </c>
      <c r="B169" s="97" t="s">
        <v>1625</v>
      </c>
      <c r="C169" s="98" t="s">
        <v>1626</v>
      </c>
      <c r="D169" s="97" t="s">
        <v>1627</v>
      </c>
      <c r="E169" s="97" t="s">
        <v>911</v>
      </c>
      <c r="F169" s="97" t="s">
        <v>236</v>
      </c>
      <c r="G169" s="97" t="s">
        <v>1628</v>
      </c>
      <c r="H169" s="97" t="s">
        <v>1629</v>
      </c>
      <c r="I169" s="113">
        <v>41640</v>
      </c>
      <c r="J169" s="114">
        <v>43799</v>
      </c>
      <c r="K169" s="97" t="s">
        <v>1630</v>
      </c>
      <c r="L169" s="99">
        <v>19123243.07</v>
      </c>
      <c r="M169" s="99">
        <v>7000000</v>
      </c>
      <c r="N169" s="99">
        <v>5950000</v>
      </c>
    </row>
    <row r="170" spans="1:14" ht="124.5" customHeight="1" x14ac:dyDescent="0.35">
      <c r="A170" s="64">
        <v>167</v>
      </c>
      <c r="B170" s="97" t="s">
        <v>1631</v>
      </c>
      <c r="C170" s="98" t="s">
        <v>1632</v>
      </c>
      <c r="D170" s="97" t="s">
        <v>1633</v>
      </c>
      <c r="E170" s="97" t="s">
        <v>895</v>
      </c>
      <c r="F170" s="97" t="s">
        <v>319</v>
      </c>
      <c r="G170" s="97" t="s">
        <v>320</v>
      </c>
      <c r="H170" s="97" t="s">
        <v>1634</v>
      </c>
      <c r="I170" s="113">
        <v>41640</v>
      </c>
      <c r="J170" s="114">
        <v>43404</v>
      </c>
      <c r="K170" s="97" t="s">
        <v>3179</v>
      </c>
      <c r="L170" s="99">
        <v>5261568.03</v>
      </c>
      <c r="M170" s="99">
        <v>5187352.99</v>
      </c>
      <c r="N170" s="99">
        <v>4409250.04</v>
      </c>
    </row>
    <row r="171" spans="1:14" ht="51.5" x14ac:dyDescent="0.35">
      <c r="A171" s="64">
        <v>168</v>
      </c>
      <c r="B171" s="97" t="s">
        <v>1635</v>
      </c>
      <c r="C171" s="98" t="s">
        <v>1636</v>
      </c>
      <c r="D171" s="97" t="s">
        <v>1637</v>
      </c>
      <c r="E171" s="97" t="s">
        <v>919</v>
      </c>
      <c r="F171" s="97" t="s">
        <v>1638</v>
      </c>
      <c r="G171" s="97" t="s">
        <v>1639</v>
      </c>
      <c r="H171" s="97" t="s">
        <v>1640</v>
      </c>
      <c r="I171" s="113">
        <v>41640</v>
      </c>
      <c r="J171" s="114">
        <v>43434</v>
      </c>
      <c r="K171" s="97" t="s">
        <v>1641</v>
      </c>
      <c r="L171" s="99">
        <v>3999396.2</v>
      </c>
      <c r="M171" s="99">
        <v>3830651.6</v>
      </c>
      <c r="N171" s="99">
        <v>3256053.86</v>
      </c>
    </row>
    <row r="172" spans="1:14" ht="83.25" customHeight="1" x14ac:dyDescent="0.35">
      <c r="A172" s="64">
        <v>169</v>
      </c>
      <c r="B172" s="97" t="s">
        <v>1642</v>
      </c>
      <c r="C172" s="98" t="s">
        <v>1643</v>
      </c>
      <c r="D172" s="97" t="s">
        <v>972</v>
      </c>
      <c r="E172" s="97" t="s">
        <v>922</v>
      </c>
      <c r="F172" s="97" t="s">
        <v>176</v>
      </c>
      <c r="G172" s="97" t="s">
        <v>177</v>
      </c>
      <c r="H172" s="97" t="s">
        <v>178</v>
      </c>
      <c r="I172" s="113">
        <v>41640</v>
      </c>
      <c r="J172" s="114">
        <v>43830</v>
      </c>
      <c r="K172" s="97" t="s">
        <v>1644</v>
      </c>
      <c r="L172" s="99">
        <v>4735369.88</v>
      </c>
      <c r="M172" s="99">
        <v>2990680.52</v>
      </c>
      <c r="N172" s="99">
        <v>2542078.44</v>
      </c>
    </row>
    <row r="173" spans="1:14" ht="71.5" x14ac:dyDescent="0.35">
      <c r="A173" s="64">
        <v>170</v>
      </c>
      <c r="B173" s="97" t="s">
        <v>1645</v>
      </c>
      <c r="C173" s="98" t="s">
        <v>1646</v>
      </c>
      <c r="D173" s="97" t="s">
        <v>1647</v>
      </c>
      <c r="E173" s="97" t="s">
        <v>908</v>
      </c>
      <c r="F173" s="97" t="s">
        <v>1067</v>
      </c>
      <c r="G173" s="97" t="s">
        <v>1068</v>
      </c>
      <c r="H173" s="97" t="s">
        <v>1106</v>
      </c>
      <c r="I173" s="113">
        <v>41640</v>
      </c>
      <c r="J173" s="114">
        <v>43190</v>
      </c>
      <c r="K173" s="97" t="s">
        <v>1648</v>
      </c>
      <c r="L173" s="99">
        <v>3004500</v>
      </c>
      <c r="M173" s="99">
        <v>3000000</v>
      </c>
      <c r="N173" s="99">
        <v>2400000</v>
      </c>
    </row>
    <row r="174" spans="1:14" ht="62.25" customHeight="1" x14ac:dyDescent="0.35">
      <c r="A174" s="64">
        <v>171</v>
      </c>
      <c r="B174" s="97" t="s">
        <v>1649</v>
      </c>
      <c r="C174" s="98" t="s">
        <v>3451</v>
      </c>
      <c r="D174" s="97" t="s">
        <v>1650</v>
      </c>
      <c r="E174" s="97" t="s">
        <v>927</v>
      </c>
      <c r="F174" s="97" t="s">
        <v>398</v>
      </c>
      <c r="G174" s="97" t="s">
        <v>399</v>
      </c>
      <c r="H174" s="97" t="s">
        <v>1651</v>
      </c>
      <c r="I174" s="113">
        <v>41640</v>
      </c>
      <c r="J174" s="114">
        <v>43343</v>
      </c>
      <c r="K174" s="97" t="s">
        <v>1652</v>
      </c>
      <c r="L174" s="99">
        <v>1680551.37</v>
      </c>
      <c r="M174" s="99">
        <v>1664936.37</v>
      </c>
      <c r="N174" s="99">
        <v>1415195.91</v>
      </c>
    </row>
    <row r="175" spans="1:14" ht="61.5" customHeight="1" x14ac:dyDescent="0.35">
      <c r="A175" s="64">
        <v>172</v>
      </c>
      <c r="B175" s="97" t="s">
        <v>1653</v>
      </c>
      <c r="C175" s="98" t="s">
        <v>1654</v>
      </c>
      <c r="D175" s="97" t="s">
        <v>1655</v>
      </c>
      <c r="E175" s="97" t="s">
        <v>968</v>
      </c>
      <c r="F175" s="97" t="s">
        <v>268</v>
      </c>
      <c r="G175" s="97" t="s">
        <v>269</v>
      </c>
      <c r="H175" s="97" t="s">
        <v>1656</v>
      </c>
      <c r="I175" s="113">
        <v>41640</v>
      </c>
      <c r="J175" s="114">
        <v>43404</v>
      </c>
      <c r="K175" s="97" t="s">
        <v>1657</v>
      </c>
      <c r="L175" s="99">
        <v>4477926.51</v>
      </c>
      <c r="M175" s="99">
        <v>4409701.2300000004</v>
      </c>
      <c r="N175" s="99">
        <v>3748246.04</v>
      </c>
    </row>
    <row r="176" spans="1:14" ht="69" customHeight="1" x14ac:dyDescent="0.35">
      <c r="A176" s="64">
        <v>173</v>
      </c>
      <c r="B176" s="97" t="s">
        <v>1658</v>
      </c>
      <c r="C176" s="98" t="s">
        <v>1659</v>
      </c>
      <c r="D176" s="97" t="s">
        <v>988</v>
      </c>
      <c r="E176" s="97" t="s">
        <v>927</v>
      </c>
      <c r="F176" s="97" t="s">
        <v>209</v>
      </c>
      <c r="G176" s="97" t="s">
        <v>210</v>
      </c>
      <c r="H176" s="97" t="s">
        <v>211</v>
      </c>
      <c r="I176" s="113">
        <v>41640</v>
      </c>
      <c r="J176" s="114">
        <v>43661</v>
      </c>
      <c r="K176" s="97" t="s">
        <v>1660</v>
      </c>
      <c r="L176" s="99">
        <v>2335984</v>
      </c>
      <c r="M176" s="99">
        <v>2335184</v>
      </c>
      <c r="N176" s="99">
        <v>1984906.4</v>
      </c>
    </row>
    <row r="177" spans="1:14" ht="71.5" x14ac:dyDescent="0.35">
      <c r="A177" s="64">
        <v>174</v>
      </c>
      <c r="B177" s="97" t="s">
        <v>1661</v>
      </c>
      <c r="C177" s="98" t="s">
        <v>1662</v>
      </c>
      <c r="D177" s="97" t="s">
        <v>1663</v>
      </c>
      <c r="E177" s="97" t="s">
        <v>932</v>
      </c>
      <c r="F177" s="97" t="s">
        <v>446</v>
      </c>
      <c r="G177" s="97" t="s">
        <v>447</v>
      </c>
      <c r="H177" s="97" t="s">
        <v>1664</v>
      </c>
      <c r="I177" s="113">
        <v>41640</v>
      </c>
      <c r="J177" s="114">
        <v>43616</v>
      </c>
      <c r="K177" s="97" t="s">
        <v>1665</v>
      </c>
      <c r="L177" s="99">
        <v>3846063.41</v>
      </c>
      <c r="M177" s="99">
        <v>3712052.64</v>
      </c>
      <c r="N177" s="99">
        <v>3155244.74</v>
      </c>
    </row>
    <row r="178" spans="1:14" ht="42.75" customHeight="1" x14ac:dyDescent="0.35">
      <c r="A178" s="64">
        <v>175</v>
      </c>
      <c r="B178" s="97" t="s">
        <v>1180</v>
      </c>
      <c r="C178" s="98" t="s">
        <v>1181</v>
      </c>
      <c r="D178" s="97" t="s">
        <v>1182</v>
      </c>
      <c r="E178" s="97" t="s">
        <v>900</v>
      </c>
      <c r="F178" s="97" t="s">
        <v>281</v>
      </c>
      <c r="G178" s="97" t="s">
        <v>282</v>
      </c>
      <c r="H178" s="97" t="s">
        <v>1666</v>
      </c>
      <c r="I178" s="113">
        <v>41640</v>
      </c>
      <c r="J178" s="114">
        <v>43585</v>
      </c>
      <c r="K178" s="97" t="s">
        <v>1183</v>
      </c>
      <c r="L178" s="99">
        <v>12871359.130000001</v>
      </c>
      <c r="M178" s="99">
        <v>10000000</v>
      </c>
      <c r="N178" s="99">
        <v>8500000</v>
      </c>
    </row>
    <row r="179" spans="1:14" ht="41.5" x14ac:dyDescent="0.35">
      <c r="A179" s="64">
        <v>176</v>
      </c>
      <c r="B179" s="97" t="s">
        <v>1667</v>
      </c>
      <c r="C179" s="98" t="s">
        <v>1129</v>
      </c>
      <c r="D179" s="97" t="s">
        <v>1130</v>
      </c>
      <c r="E179" s="97" t="s">
        <v>905</v>
      </c>
      <c r="F179" s="97" t="s">
        <v>1131</v>
      </c>
      <c r="G179" s="97" t="s">
        <v>1132</v>
      </c>
      <c r="H179" s="97" t="s">
        <v>1133</v>
      </c>
      <c r="I179" s="113">
        <v>41640</v>
      </c>
      <c r="J179" s="114">
        <v>43100</v>
      </c>
      <c r="K179" s="97" t="s">
        <v>3452</v>
      </c>
      <c r="L179" s="99">
        <v>1283831</v>
      </c>
      <c r="M179" s="99">
        <v>1000000</v>
      </c>
      <c r="N179" s="99">
        <v>850000</v>
      </c>
    </row>
    <row r="180" spans="1:14" ht="41.5" x14ac:dyDescent="0.35">
      <c r="A180" s="64">
        <v>177</v>
      </c>
      <c r="B180" s="97" t="s">
        <v>1668</v>
      </c>
      <c r="C180" s="98" t="s">
        <v>1146</v>
      </c>
      <c r="D180" s="97" t="s">
        <v>1147</v>
      </c>
      <c r="E180" s="97" t="s">
        <v>938</v>
      </c>
      <c r="F180" s="97" t="s">
        <v>1148</v>
      </c>
      <c r="G180" s="97" t="s">
        <v>1149</v>
      </c>
      <c r="H180" s="97" t="s">
        <v>1150</v>
      </c>
      <c r="I180" s="113">
        <v>41640</v>
      </c>
      <c r="J180" s="114">
        <v>43327</v>
      </c>
      <c r="K180" s="97" t="s">
        <v>1151</v>
      </c>
      <c r="L180" s="99">
        <v>1239670</v>
      </c>
      <c r="M180" s="99">
        <v>1107502.94</v>
      </c>
      <c r="N180" s="99">
        <v>941377.49</v>
      </c>
    </row>
    <row r="181" spans="1:14" ht="31.5" x14ac:dyDescent="0.35">
      <c r="A181" s="64">
        <v>178</v>
      </c>
      <c r="B181" s="97" t="s">
        <v>1669</v>
      </c>
      <c r="C181" s="98" t="s">
        <v>1670</v>
      </c>
      <c r="D181" s="97" t="s">
        <v>1671</v>
      </c>
      <c r="E181" s="97" t="s">
        <v>911</v>
      </c>
      <c r="F181" s="97" t="s">
        <v>236</v>
      </c>
      <c r="G181" s="97" t="s">
        <v>750</v>
      </c>
      <c r="H181" s="97" t="s">
        <v>1672</v>
      </c>
      <c r="I181" s="113">
        <v>41640</v>
      </c>
      <c r="J181" s="114">
        <v>44196</v>
      </c>
      <c r="K181" s="97" t="s">
        <v>3153</v>
      </c>
      <c r="L181" s="99">
        <v>8085000</v>
      </c>
      <c r="M181" s="99">
        <v>8085000</v>
      </c>
      <c r="N181" s="99">
        <v>6872250</v>
      </c>
    </row>
    <row r="182" spans="1:14" ht="71.5" x14ac:dyDescent="0.35">
      <c r="A182" s="64">
        <v>179</v>
      </c>
      <c r="B182" s="97" t="s">
        <v>1673</v>
      </c>
      <c r="C182" s="98" t="s">
        <v>1674</v>
      </c>
      <c r="D182" s="97" t="s">
        <v>1675</v>
      </c>
      <c r="E182" s="97" t="s">
        <v>938</v>
      </c>
      <c r="F182" s="97" t="s">
        <v>1676</v>
      </c>
      <c r="G182" s="97" t="s">
        <v>1677</v>
      </c>
      <c r="H182" s="97" t="s">
        <v>1678</v>
      </c>
      <c r="I182" s="113">
        <v>41640</v>
      </c>
      <c r="J182" s="114">
        <v>43524</v>
      </c>
      <c r="K182" s="97" t="s">
        <v>2414</v>
      </c>
      <c r="L182" s="99">
        <v>5026969.3899999997</v>
      </c>
      <c r="M182" s="99">
        <v>4301438.4000000004</v>
      </c>
      <c r="N182" s="99">
        <v>3656222.64</v>
      </c>
    </row>
    <row r="183" spans="1:14" ht="74.25" customHeight="1" x14ac:dyDescent="0.35">
      <c r="A183" s="64">
        <v>180</v>
      </c>
      <c r="B183" s="97" t="s">
        <v>1679</v>
      </c>
      <c r="C183" s="98" t="s">
        <v>1680</v>
      </c>
      <c r="D183" s="97" t="s">
        <v>1681</v>
      </c>
      <c r="E183" s="97" t="s">
        <v>927</v>
      </c>
      <c r="F183" s="97" t="s">
        <v>349</v>
      </c>
      <c r="G183" s="97" t="s">
        <v>350</v>
      </c>
      <c r="H183" s="97" t="s">
        <v>1682</v>
      </c>
      <c r="I183" s="113">
        <v>41640</v>
      </c>
      <c r="J183" s="114">
        <v>43465</v>
      </c>
      <c r="K183" s="97" t="s">
        <v>2415</v>
      </c>
      <c r="L183" s="99">
        <v>1161238.67</v>
      </c>
      <c r="M183" s="99">
        <v>1161238.67</v>
      </c>
      <c r="N183" s="99">
        <v>987052.86</v>
      </c>
    </row>
    <row r="184" spans="1:14" ht="72.75" customHeight="1" x14ac:dyDescent="0.35">
      <c r="A184" s="64">
        <v>181</v>
      </c>
      <c r="B184" s="97" t="s">
        <v>2144</v>
      </c>
      <c r="C184" s="98" t="s">
        <v>2145</v>
      </c>
      <c r="D184" s="97" t="s">
        <v>2146</v>
      </c>
      <c r="E184" s="97" t="s">
        <v>922</v>
      </c>
      <c r="F184" s="97" t="s">
        <v>669</v>
      </c>
      <c r="G184" s="97" t="s">
        <v>2147</v>
      </c>
      <c r="H184" s="97" t="s">
        <v>2156</v>
      </c>
      <c r="I184" s="113">
        <v>41640</v>
      </c>
      <c r="J184" s="114">
        <v>43646</v>
      </c>
      <c r="K184" s="97" t="s">
        <v>2416</v>
      </c>
      <c r="L184" s="99">
        <v>29785585.859999999</v>
      </c>
      <c r="M184" s="99">
        <v>9999989.9800000004</v>
      </c>
      <c r="N184" s="99">
        <v>8499991.4800000004</v>
      </c>
    </row>
    <row r="185" spans="1:14" ht="65.25" customHeight="1" x14ac:dyDescent="0.35">
      <c r="A185" s="64">
        <v>182</v>
      </c>
      <c r="B185" s="97" t="s">
        <v>1683</v>
      </c>
      <c r="C185" s="98" t="s">
        <v>3453</v>
      </c>
      <c r="D185" s="97" t="s">
        <v>1684</v>
      </c>
      <c r="E185" s="97" t="s">
        <v>1685</v>
      </c>
      <c r="F185" s="97" t="s">
        <v>346</v>
      </c>
      <c r="G185" s="97" t="s">
        <v>1686</v>
      </c>
      <c r="H185" s="97" t="s">
        <v>1687</v>
      </c>
      <c r="I185" s="113">
        <v>41640</v>
      </c>
      <c r="J185" s="114">
        <v>44286</v>
      </c>
      <c r="K185" s="97" t="s">
        <v>2417</v>
      </c>
      <c r="L185" s="99">
        <v>12593842.84</v>
      </c>
      <c r="M185" s="99">
        <v>9448077.4299999997</v>
      </c>
      <c r="N185" s="99">
        <v>8030865.8099999996</v>
      </c>
    </row>
    <row r="186" spans="1:14" ht="53.25" customHeight="1" x14ac:dyDescent="0.35">
      <c r="A186" s="64">
        <v>183</v>
      </c>
      <c r="B186" s="97" t="s">
        <v>2148</v>
      </c>
      <c r="C186" s="98" t="s">
        <v>2149</v>
      </c>
      <c r="D186" s="97" t="s">
        <v>2150</v>
      </c>
      <c r="E186" s="97" t="s">
        <v>966</v>
      </c>
      <c r="F186" s="97" t="s">
        <v>2151</v>
      </c>
      <c r="G186" s="97" t="s">
        <v>2418</v>
      </c>
      <c r="H186" s="97" t="s">
        <v>2152</v>
      </c>
      <c r="I186" s="113">
        <v>41640</v>
      </c>
      <c r="J186" s="114">
        <v>43448</v>
      </c>
      <c r="K186" s="97" t="s">
        <v>1102</v>
      </c>
      <c r="L186" s="99">
        <v>2044196.04</v>
      </c>
      <c r="M186" s="99">
        <v>1000000</v>
      </c>
      <c r="N186" s="99">
        <v>850000</v>
      </c>
    </row>
    <row r="187" spans="1:14" ht="49.5" customHeight="1" x14ac:dyDescent="0.35">
      <c r="A187" s="64">
        <v>184</v>
      </c>
      <c r="B187" s="97" t="s">
        <v>2169</v>
      </c>
      <c r="C187" s="98" t="s">
        <v>2170</v>
      </c>
      <c r="D187" s="97" t="s">
        <v>1760</v>
      </c>
      <c r="E187" s="97" t="s">
        <v>932</v>
      </c>
      <c r="F187" s="97" t="s">
        <v>256</v>
      </c>
      <c r="G187" s="97" t="s">
        <v>794</v>
      </c>
      <c r="H187" s="97" t="s">
        <v>1761</v>
      </c>
      <c r="I187" s="113">
        <v>41640</v>
      </c>
      <c r="J187" s="114">
        <v>45107</v>
      </c>
      <c r="K187" s="97" t="s">
        <v>3152</v>
      </c>
      <c r="L187" s="99">
        <v>71443729.819999993</v>
      </c>
      <c r="M187" s="99">
        <v>14994500</v>
      </c>
      <c r="N187" s="99">
        <v>12745325</v>
      </c>
    </row>
    <row r="188" spans="1:14" ht="70.5" customHeight="1" x14ac:dyDescent="0.35">
      <c r="A188" s="64">
        <v>185</v>
      </c>
      <c r="B188" s="97" t="s">
        <v>2171</v>
      </c>
      <c r="C188" s="98" t="s">
        <v>2419</v>
      </c>
      <c r="D188" s="97" t="s">
        <v>2172</v>
      </c>
      <c r="E188" s="97" t="s">
        <v>968</v>
      </c>
      <c r="F188" s="97" t="s">
        <v>754</v>
      </c>
      <c r="G188" s="97" t="s">
        <v>755</v>
      </c>
      <c r="H188" s="97" t="s">
        <v>2420</v>
      </c>
      <c r="I188" s="113">
        <v>41640</v>
      </c>
      <c r="J188" s="114">
        <v>43585</v>
      </c>
      <c r="K188" s="97" t="s">
        <v>2173</v>
      </c>
      <c r="L188" s="99">
        <v>1597054.17</v>
      </c>
      <c r="M188" s="99">
        <v>985897.15</v>
      </c>
      <c r="N188" s="99">
        <v>838012.57</v>
      </c>
    </row>
    <row r="189" spans="1:14" ht="152.25" customHeight="1" x14ac:dyDescent="0.35">
      <c r="A189" s="64">
        <v>186</v>
      </c>
      <c r="B189" s="97" t="s">
        <v>2168</v>
      </c>
      <c r="C189" s="98" t="s">
        <v>3454</v>
      </c>
      <c r="D189" s="97" t="s">
        <v>1299</v>
      </c>
      <c r="E189" s="97" t="s">
        <v>908</v>
      </c>
      <c r="F189" s="97" t="s">
        <v>71</v>
      </c>
      <c r="G189" s="97" t="s">
        <v>250</v>
      </c>
      <c r="H189" s="97" t="s">
        <v>1023</v>
      </c>
      <c r="I189" s="113">
        <v>41640</v>
      </c>
      <c r="J189" s="114">
        <v>43830</v>
      </c>
      <c r="K189" s="97" t="s">
        <v>2421</v>
      </c>
      <c r="L189" s="99">
        <v>23677964.59</v>
      </c>
      <c r="M189" s="99">
        <v>23023686.469999999</v>
      </c>
      <c r="N189" s="99">
        <v>19339896.629999999</v>
      </c>
    </row>
    <row r="190" spans="1:14" ht="57" customHeight="1" x14ac:dyDescent="0.35">
      <c r="A190" s="64">
        <v>187</v>
      </c>
      <c r="B190" s="97" t="s">
        <v>2422</v>
      </c>
      <c r="C190" s="98" t="s">
        <v>3455</v>
      </c>
      <c r="D190" s="97" t="s">
        <v>2174</v>
      </c>
      <c r="E190" s="97" t="s">
        <v>929</v>
      </c>
      <c r="F190" s="97" t="s">
        <v>2175</v>
      </c>
      <c r="G190" s="97" t="s">
        <v>2176</v>
      </c>
      <c r="H190" s="97" t="s">
        <v>2423</v>
      </c>
      <c r="I190" s="113">
        <v>41640</v>
      </c>
      <c r="J190" s="114">
        <v>43799</v>
      </c>
      <c r="K190" s="97" t="s">
        <v>3180</v>
      </c>
      <c r="L190" s="99">
        <v>9235347.1699999999</v>
      </c>
      <c r="M190" s="99">
        <v>4692139.46</v>
      </c>
      <c r="N190" s="99">
        <v>3988318.54</v>
      </c>
    </row>
    <row r="191" spans="1:14" ht="99" customHeight="1" x14ac:dyDescent="0.35">
      <c r="A191" s="64">
        <v>188</v>
      </c>
      <c r="B191" s="97" t="s">
        <v>2424</v>
      </c>
      <c r="C191" s="98" t="s">
        <v>3456</v>
      </c>
      <c r="D191" s="97" t="s">
        <v>2425</v>
      </c>
      <c r="E191" s="97" t="s">
        <v>938</v>
      </c>
      <c r="F191" s="97" t="s">
        <v>2426</v>
      </c>
      <c r="G191" s="97" t="s">
        <v>2427</v>
      </c>
      <c r="H191" s="97" t="s">
        <v>2428</v>
      </c>
      <c r="I191" s="113">
        <v>41640</v>
      </c>
      <c r="J191" s="114">
        <v>44196</v>
      </c>
      <c r="K191" s="97" t="s">
        <v>2429</v>
      </c>
      <c r="L191" s="99">
        <v>12110159.380000001</v>
      </c>
      <c r="M191" s="99">
        <v>9479598.3100000005</v>
      </c>
      <c r="N191" s="99">
        <v>8057658.5599999996</v>
      </c>
    </row>
    <row r="192" spans="1:14" ht="72" customHeight="1" x14ac:dyDescent="0.35">
      <c r="A192" s="64">
        <v>189</v>
      </c>
      <c r="B192" s="97" t="s">
        <v>2430</v>
      </c>
      <c r="C192" s="98" t="s">
        <v>2431</v>
      </c>
      <c r="D192" s="97" t="s">
        <v>2432</v>
      </c>
      <c r="E192" s="97" t="s">
        <v>932</v>
      </c>
      <c r="F192" s="97" t="s">
        <v>2433</v>
      </c>
      <c r="G192" s="97" t="s">
        <v>2434</v>
      </c>
      <c r="H192" s="97" t="s">
        <v>2435</v>
      </c>
      <c r="I192" s="113">
        <v>41640</v>
      </c>
      <c r="J192" s="114">
        <v>43738</v>
      </c>
      <c r="K192" s="97" t="s">
        <v>2436</v>
      </c>
      <c r="L192" s="99">
        <v>8649072</v>
      </c>
      <c r="M192" s="99">
        <v>8649072</v>
      </c>
      <c r="N192" s="99">
        <v>7351711.2000000002</v>
      </c>
    </row>
    <row r="193" spans="1:14" ht="90.75" customHeight="1" x14ac:dyDescent="0.35">
      <c r="A193" s="64">
        <v>190</v>
      </c>
      <c r="B193" s="97" t="s">
        <v>2437</v>
      </c>
      <c r="C193" s="98" t="s">
        <v>2438</v>
      </c>
      <c r="D193" s="97" t="s">
        <v>2439</v>
      </c>
      <c r="E193" s="97" t="s">
        <v>908</v>
      </c>
      <c r="F193" s="97" t="s">
        <v>2440</v>
      </c>
      <c r="G193" s="97" t="s">
        <v>2441</v>
      </c>
      <c r="H193" s="97" t="s">
        <v>2442</v>
      </c>
      <c r="I193" s="113">
        <v>41640</v>
      </c>
      <c r="J193" s="114">
        <v>44196</v>
      </c>
      <c r="K193" s="97" t="s">
        <v>2443</v>
      </c>
      <c r="L193" s="99">
        <v>6013108.3499999996</v>
      </c>
      <c r="M193" s="99">
        <v>5969434.3499999996</v>
      </c>
      <c r="N193" s="99">
        <v>4775547.4800000004</v>
      </c>
    </row>
    <row r="194" spans="1:14" ht="75" customHeight="1" x14ac:dyDescent="0.35">
      <c r="A194" s="64">
        <v>191</v>
      </c>
      <c r="B194" s="97" t="s">
        <v>2444</v>
      </c>
      <c r="C194" s="98" t="s">
        <v>2445</v>
      </c>
      <c r="D194" s="97" t="s">
        <v>1096</v>
      </c>
      <c r="E194" s="97" t="s">
        <v>932</v>
      </c>
      <c r="F194" s="97" t="s">
        <v>256</v>
      </c>
      <c r="G194" s="97" t="s">
        <v>257</v>
      </c>
      <c r="H194" s="97" t="s">
        <v>1114</v>
      </c>
      <c r="I194" s="113">
        <v>41640</v>
      </c>
      <c r="J194" s="114">
        <v>44134</v>
      </c>
      <c r="K194" s="97" t="s">
        <v>3181</v>
      </c>
      <c r="L194" s="99">
        <v>12946907.98</v>
      </c>
      <c r="M194" s="99">
        <v>8541300</v>
      </c>
      <c r="N194" s="99">
        <v>7260105</v>
      </c>
    </row>
    <row r="195" spans="1:14" ht="66" customHeight="1" x14ac:dyDescent="0.35">
      <c r="A195" s="64">
        <v>192</v>
      </c>
      <c r="B195" s="97" t="s">
        <v>2446</v>
      </c>
      <c r="C195" s="98" t="s">
        <v>2447</v>
      </c>
      <c r="D195" s="97" t="s">
        <v>2448</v>
      </c>
      <c r="E195" s="97" t="s">
        <v>900</v>
      </c>
      <c r="F195" s="97" t="s">
        <v>281</v>
      </c>
      <c r="G195" s="97" t="s">
        <v>2449</v>
      </c>
      <c r="H195" s="97" t="s">
        <v>2450</v>
      </c>
      <c r="I195" s="113">
        <v>42916</v>
      </c>
      <c r="J195" s="114">
        <v>44530</v>
      </c>
      <c r="K195" s="97" t="s">
        <v>2451</v>
      </c>
      <c r="L195" s="99">
        <v>8761415.3000000007</v>
      </c>
      <c r="M195" s="99">
        <v>6594458.7999999998</v>
      </c>
      <c r="N195" s="99">
        <v>5605289.9800000004</v>
      </c>
    </row>
    <row r="196" spans="1:14" ht="58.5" customHeight="1" x14ac:dyDescent="0.35">
      <c r="A196" s="64">
        <v>193</v>
      </c>
      <c r="B196" s="97" t="s">
        <v>2977</v>
      </c>
      <c r="C196" s="98" t="s">
        <v>2978</v>
      </c>
      <c r="D196" s="97" t="s">
        <v>2979</v>
      </c>
      <c r="E196" s="97" t="s">
        <v>905</v>
      </c>
      <c r="F196" s="97" t="s">
        <v>1131</v>
      </c>
      <c r="G196" s="97" t="s">
        <v>1132</v>
      </c>
      <c r="H196" s="97" t="s">
        <v>2980</v>
      </c>
      <c r="I196" s="113">
        <v>43647</v>
      </c>
      <c r="J196" s="114">
        <v>44316</v>
      </c>
      <c r="K196" s="97" t="s">
        <v>2981</v>
      </c>
      <c r="L196" s="99">
        <v>12470832.539999999</v>
      </c>
      <c r="M196" s="99">
        <v>7734506</v>
      </c>
      <c r="N196" s="99">
        <v>3281430.1</v>
      </c>
    </row>
    <row r="197" spans="1:14" ht="78" customHeight="1" x14ac:dyDescent="0.35">
      <c r="A197" s="64">
        <v>194</v>
      </c>
      <c r="B197" s="97" t="s">
        <v>2947</v>
      </c>
      <c r="C197" s="98" t="s">
        <v>2948</v>
      </c>
      <c r="D197" s="97" t="s">
        <v>931</v>
      </c>
      <c r="E197" s="97" t="s">
        <v>144</v>
      </c>
      <c r="F197" s="97" t="s">
        <v>933</v>
      </c>
      <c r="G197" s="97" t="s">
        <v>934</v>
      </c>
      <c r="H197" s="97" t="s">
        <v>1236</v>
      </c>
      <c r="I197" s="113">
        <v>41640</v>
      </c>
      <c r="J197" s="114">
        <v>43738</v>
      </c>
      <c r="K197" s="97" t="s">
        <v>2949</v>
      </c>
      <c r="L197" s="99">
        <v>2850196.44</v>
      </c>
      <c r="M197" s="99">
        <v>2785775.8</v>
      </c>
      <c r="N197" s="99">
        <v>2367909.4300000002</v>
      </c>
    </row>
    <row r="198" spans="1:14" ht="45" customHeight="1" x14ac:dyDescent="0.35">
      <c r="A198" s="64">
        <v>195</v>
      </c>
      <c r="B198" s="97" t="s">
        <v>2452</v>
      </c>
      <c r="C198" s="98" t="s">
        <v>3457</v>
      </c>
      <c r="D198" s="97" t="s">
        <v>1402</v>
      </c>
      <c r="E198" s="97" t="s">
        <v>900</v>
      </c>
      <c r="F198" s="97" t="s">
        <v>317</v>
      </c>
      <c r="G198" s="97" t="s">
        <v>318</v>
      </c>
      <c r="H198" s="97" t="s">
        <v>1403</v>
      </c>
      <c r="I198" s="113">
        <v>41640</v>
      </c>
      <c r="J198" s="114">
        <v>43738</v>
      </c>
      <c r="K198" s="97" t="s">
        <v>2453</v>
      </c>
      <c r="L198" s="99">
        <v>13401409.32</v>
      </c>
      <c r="M198" s="99">
        <v>9629899.6099999994</v>
      </c>
      <c r="N198" s="99">
        <v>8185414.6600000001</v>
      </c>
    </row>
    <row r="199" spans="1:14" ht="86.25" customHeight="1" x14ac:dyDescent="0.35">
      <c r="A199" s="64">
        <v>196</v>
      </c>
      <c r="B199" s="97" t="s">
        <v>2950</v>
      </c>
      <c r="C199" s="98" t="s">
        <v>2951</v>
      </c>
      <c r="D199" s="97" t="s">
        <v>2547</v>
      </c>
      <c r="E199" s="97" t="s">
        <v>2952</v>
      </c>
      <c r="F199" s="97" t="s">
        <v>2548</v>
      </c>
      <c r="G199" s="97" t="s">
        <v>2549</v>
      </c>
      <c r="H199" s="97" t="s">
        <v>2550</v>
      </c>
      <c r="I199" s="113">
        <v>42736</v>
      </c>
      <c r="J199" s="114">
        <v>45138</v>
      </c>
      <c r="K199" s="97" t="s">
        <v>2954</v>
      </c>
      <c r="L199" s="99">
        <v>13006150.039999999</v>
      </c>
      <c r="M199" s="99">
        <v>10000000</v>
      </c>
      <c r="N199" s="99">
        <v>2000000</v>
      </c>
    </row>
    <row r="200" spans="1:14" ht="102.75" customHeight="1" x14ac:dyDescent="0.35">
      <c r="A200" s="64">
        <v>197</v>
      </c>
      <c r="B200" s="97" t="s">
        <v>2454</v>
      </c>
      <c r="C200" s="98" t="s">
        <v>3458</v>
      </c>
      <c r="D200" s="97" t="s">
        <v>2455</v>
      </c>
      <c r="E200" s="97" t="s">
        <v>2953</v>
      </c>
      <c r="F200" s="97" t="s">
        <v>261</v>
      </c>
      <c r="G200" s="97" t="s">
        <v>262</v>
      </c>
      <c r="H200" s="97" t="s">
        <v>2456</v>
      </c>
      <c r="I200" s="113">
        <v>41640</v>
      </c>
      <c r="J200" s="114">
        <v>43524</v>
      </c>
      <c r="K200" s="97" t="s">
        <v>2457</v>
      </c>
      <c r="L200" s="99">
        <v>493420</v>
      </c>
      <c r="M200" s="99">
        <v>493420</v>
      </c>
      <c r="N200" s="99">
        <v>419407</v>
      </c>
    </row>
    <row r="201" spans="1:14" ht="47.25" customHeight="1" x14ac:dyDescent="0.35">
      <c r="A201" s="64">
        <v>198</v>
      </c>
      <c r="B201" s="97" t="s">
        <v>2200</v>
      </c>
      <c r="C201" s="98" t="s">
        <v>2458</v>
      </c>
      <c r="D201" s="97" t="s">
        <v>926</v>
      </c>
      <c r="E201" s="97" t="s">
        <v>927</v>
      </c>
      <c r="F201" s="97" t="s">
        <v>86</v>
      </c>
      <c r="G201" s="97" t="s">
        <v>87</v>
      </c>
      <c r="H201" s="97" t="s">
        <v>88</v>
      </c>
      <c r="I201" s="113">
        <v>41640</v>
      </c>
      <c r="J201" s="114">
        <v>43646</v>
      </c>
      <c r="K201" s="97" t="s">
        <v>2201</v>
      </c>
      <c r="L201" s="99">
        <v>407750</v>
      </c>
      <c r="M201" s="99">
        <v>407750</v>
      </c>
      <c r="N201" s="99">
        <v>346587.5</v>
      </c>
    </row>
    <row r="202" spans="1:14" ht="76.5" customHeight="1" x14ac:dyDescent="0.35">
      <c r="A202" s="64">
        <v>199</v>
      </c>
      <c r="B202" s="97" t="s">
        <v>2202</v>
      </c>
      <c r="C202" s="98" t="s">
        <v>2459</v>
      </c>
      <c r="D202" s="97" t="s">
        <v>1655</v>
      </c>
      <c r="E202" s="97" t="s">
        <v>968</v>
      </c>
      <c r="F202" s="97" t="s">
        <v>268</v>
      </c>
      <c r="G202" s="97" t="s">
        <v>269</v>
      </c>
      <c r="H202" s="97" t="s">
        <v>1656</v>
      </c>
      <c r="I202" s="113">
        <v>41640</v>
      </c>
      <c r="J202" s="114">
        <v>43646</v>
      </c>
      <c r="K202" s="97" t="s">
        <v>2203</v>
      </c>
      <c r="L202" s="99">
        <v>156000</v>
      </c>
      <c r="M202" s="99">
        <v>156000</v>
      </c>
      <c r="N202" s="99">
        <v>132600</v>
      </c>
    </row>
    <row r="203" spans="1:14" ht="102.75" customHeight="1" x14ac:dyDescent="0.35">
      <c r="A203" s="64">
        <v>200</v>
      </c>
      <c r="B203" s="97" t="s">
        <v>2460</v>
      </c>
      <c r="C203" s="98" t="s">
        <v>2461</v>
      </c>
      <c r="D203" s="97" t="s">
        <v>987</v>
      </c>
      <c r="E203" s="97" t="s">
        <v>905</v>
      </c>
      <c r="F203" s="97" t="s">
        <v>205</v>
      </c>
      <c r="G203" s="97" t="s">
        <v>206</v>
      </c>
      <c r="H203" s="97" t="s">
        <v>207</v>
      </c>
      <c r="I203" s="113">
        <v>41640</v>
      </c>
      <c r="J203" s="114">
        <v>43646</v>
      </c>
      <c r="K203" s="97" t="s">
        <v>2462</v>
      </c>
      <c r="L203" s="99">
        <v>417000</v>
      </c>
      <c r="M203" s="99">
        <v>417000</v>
      </c>
      <c r="N203" s="99">
        <v>354450</v>
      </c>
    </row>
    <row r="204" spans="1:14" ht="80.25" customHeight="1" x14ac:dyDescent="0.35">
      <c r="A204" s="64">
        <v>201</v>
      </c>
      <c r="B204" s="97" t="s">
        <v>2204</v>
      </c>
      <c r="C204" s="98" t="s">
        <v>2463</v>
      </c>
      <c r="D204" s="97" t="s">
        <v>2205</v>
      </c>
      <c r="E204" s="97" t="s">
        <v>947</v>
      </c>
      <c r="F204" s="97" t="s">
        <v>242</v>
      </c>
      <c r="G204" s="97" t="s">
        <v>243</v>
      </c>
      <c r="H204" s="97" t="s">
        <v>2464</v>
      </c>
      <c r="I204" s="113">
        <v>41640</v>
      </c>
      <c r="J204" s="114">
        <v>43496</v>
      </c>
      <c r="K204" s="97" t="s">
        <v>2206</v>
      </c>
      <c r="L204" s="99">
        <v>295500</v>
      </c>
      <c r="M204" s="99">
        <v>295500</v>
      </c>
      <c r="N204" s="99">
        <v>251175</v>
      </c>
    </row>
    <row r="205" spans="1:14" ht="71.25" customHeight="1" x14ac:dyDescent="0.35">
      <c r="A205" s="64">
        <v>202</v>
      </c>
      <c r="B205" s="97" t="s">
        <v>2465</v>
      </c>
      <c r="C205" s="98" t="s">
        <v>2466</v>
      </c>
      <c r="D205" s="97" t="s">
        <v>2467</v>
      </c>
      <c r="E205" s="97" t="s">
        <v>947</v>
      </c>
      <c r="F205" s="97" t="s">
        <v>427</v>
      </c>
      <c r="G205" s="97" t="s">
        <v>428</v>
      </c>
      <c r="H205" s="97" t="s">
        <v>2468</v>
      </c>
      <c r="I205" s="113">
        <v>41640</v>
      </c>
      <c r="J205" s="114">
        <v>43585</v>
      </c>
      <c r="K205" s="97" t="s">
        <v>2469</v>
      </c>
      <c r="L205" s="99">
        <v>340000</v>
      </c>
      <c r="M205" s="99">
        <v>340000</v>
      </c>
      <c r="N205" s="99">
        <v>289000</v>
      </c>
    </row>
    <row r="206" spans="1:14" ht="73.5" customHeight="1" x14ac:dyDescent="0.35">
      <c r="A206" s="64">
        <v>203</v>
      </c>
      <c r="B206" s="97" t="s">
        <v>2207</v>
      </c>
      <c r="C206" s="98" t="s">
        <v>2470</v>
      </c>
      <c r="D206" s="97" t="s">
        <v>1533</v>
      </c>
      <c r="E206" s="97" t="s">
        <v>922</v>
      </c>
      <c r="F206" s="97" t="s">
        <v>433</v>
      </c>
      <c r="G206" s="97" t="s">
        <v>434</v>
      </c>
      <c r="H206" s="97" t="s">
        <v>1534</v>
      </c>
      <c r="I206" s="113">
        <v>41640</v>
      </c>
      <c r="J206" s="114">
        <v>43738</v>
      </c>
      <c r="K206" s="97" t="s">
        <v>2208</v>
      </c>
      <c r="L206" s="99">
        <v>413250</v>
      </c>
      <c r="M206" s="99">
        <v>413250</v>
      </c>
      <c r="N206" s="99">
        <v>351262.5</v>
      </c>
    </row>
    <row r="207" spans="1:14" ht="93" customHeight="1" x14ac:dyDescent="0.35">
      <c r="A207" s="64">
        <v>204</v>
      </c>
      <c r="B207" s="97" t="s">
        <v>2471</v>
      </c>
      <c r="C207" s="98" t="s">
        <v>2472</v>
      </c>
      <c r="D207" s="97" t="s">
        <v>1198</v>
      </c>
      <c r="E207" s="97" t="s">
        <v>968</v>
      </c>
      <c r="F207" s="97" t="s">
        <v>162</v>
      </c>
      <c r="G207" s="97" t="s">
        <v>374</v>
      </c>
      <c r="H207" s="97" t="s">
        <v>1230</v>
      </c>
      <c r="I207" s="113">
        <v>41640</v>
      </c>
      <c r="J207" s="114">
        <v>43646</v>
      </c>
      <c r="K207" s="97" t="s">
        <v>2473</v>
      </c>
      <c r="L207" s="99">
        <v>348500</v>
      </c>
      <c r="M207" s="99">
        <v>348500</v>
      </c>
      <c r="N207" s="99">
        <v>296225</v>
      </c>
    </row>
    <row r="208" spans="1:14" ht="78" customHeight="1" x14ac:dyDescent="0.35">
      <c r="A208" s="64">
        <v>205</v>
      </c>
      <c r="B208" s="97" t="s">
        <v>2209</v>
      </c>
      <c r="C208" s="98" t="s">
        <v>2474</v>
      </c>
      <c r="D208" s="97" t="s">
        <v>1461</v>
      </c>
      <c r="E208" s="97" t="s">
        <v>966</v>
      </c>
      <c r="F208" s="97" t="s">
        <v>1462</v>
      </c>
      <c r="G208" s="97" t="s">
        <v>1463</v>
      </c>
      <c r="H208" s="97" t="s">
        <v>1464</v>
      </c>
      <c r="I208" s="113">
        <v>41640</v>
      </c>
      <c r="J208" s="114">
        <v>43646</v>
      </c>
      <c r="K208" s="97" t="s">
        <v>2210</v>
      </c>
      <c r="L208" s="99">
        <v>405000</v>
      </c>
      <c r="M208" s="99">
        <v>405000</v>
      </c>
      <c r="N208" s="99">
        <v>344250</v>
      </c>
    </row>
    <row r="209" spans="1:14" ht="86.25" customHeight="1" x14ac:dyDescent="0.35">
      <c r="A209" s="64">
        <v>206</v>
      </c>
      <c r="B209" s="97" t="s">
        <v>2211</v>
      </c>
      <c r="C209" s="98" t="s">
        <v>2475</v>
      </c>
      <c r="D209" s="97" t="s">
        <v>2212</v>
      </c>
      <c r="E209" s="97" t="s">
        <v>911</v>
      </c>
      <c r="F209" s="97" t="s">
        <v>650</v>
      </c>
      <c r="G209" s="97" t="s">
        <v>651</v>
      </c>
      <c r="H209" s="97" t="s">
        <v>2476</v>
      </c>
      <c r="I209" s="113">
        <v>41640</v>
      </c>
      <c r="J209" s="114">
        <v>43646</v>
      </c>
      <c r="K209" s="97" t="s">
        <v>2213</v>
      </c>
      <c r="L209" s="99">
        <v>500000</v>
      </c>
      <c r="M209" s="99">
        <v>500000</v>
      </c>
      <c r="N209" s="99">
        <v>425000</v>
      </c>
    </row>
    <row r="210" spans="1:14" ht="106.5" customHeight="1" x14ac:dyDescent="0.35">
      <c r="A210" s="64">
        <v>207</v>
      </c>
      <c r="B210" s="97" t="s">
        <v>2477</v>
      </c>
      <c r="C210" s="98" t="s">
        <v>2478</v>
      </c>
      <c r="D210" s="97" t="s">
        <v>2479</v>
      </c>
      <c r="E210" s="97" t="s">
        <v>919</v>
      </c>
      <c r="F210" s="97" t="s">
        <v>2480</v>
      </c>
      <c r="G210" s="97" t="s">
        <v>2481</v>
      </c>
      <c r="H210" s="97" t="s">
        <v>2482</v>
      </c>
      <c r="I210" s="113">
        <v>41640</v>
      </c>
      <c r="J210" s="114">
        <v>43646</v>
      </c>
      <c r="K210" s="97" t="s">
        <v>2483</v>
      </c>
      <c r="L210" s="99">
        <v>252000</v>
      </c>
      <c r="M210" s="99">
        <v>252000</v>
      </c>
      <c r="N210" s="99">
        <v>214200</v>
      </c>
    </row>
    <row r="211" spans="1:14" ht="75.75" customHeight="1" x14ac:dyDescent="0.35">
      <c r="A211" s="64">
        <v>208</v>
      </c>
      <c r="B211" s="97" t="s">
        <v>2484</v>
      </c>
      <c r="C211" s="98" t="s">
        <v>3459</v>
      </c>
      <c r="D211" s="97" t="s">
        <v>1103</v>
      </c>
      <c r="E211" s="97" t="s">
        <v>908</v>
      </c>
      <c r="F211" s="97" t="s">
        <v>71</v>
      </c>
      <c r="G211" s="97" t="s">
        <v>326</v>
      </c>
      <c r="H211" s="97" t="s">
        <v>1117</v>
      </c>
      <c r="I211" s="113">
        <v>41640</v>
      </c>
      <c r="J211" s="114">
        <v>43646</v>
      </c>
      <c r="K211" s="97" t="s">
        <v>2485</v>
      </c>
      <c r="L211" s="99">
        <v>374755</v>
      </c>
      <c r="M211" s="99">
        <v>374755</v>
      </c>
      <c r="N211" s="99">
        <v>299804</v>
      </c>
    </row>
    <row r="212" spans="1:14" ht="97.5" customHeight="1" x14ac:dyDescent="0.35">
      <c r="A212" s="64">
        <v>209</v>
      </c>
      <c r="B212" s="97" t="s">
        <v>2486</v>
      </c>
      <c r="C212" s="98" t="s">
        <v>2487</v>
      </c>
      <c r="D212" s="97" t="s">
        <v>2194</v>
      </c>
      <c r="E212" s="97" t="s">
        <v>905</v>
      </c>
      <c r="F212" s="97" t="s">
        <v>245</v>
      </c>
      <c r="G212" s="97" t="s">
        <v>246</v>
      </c>
      <c r="H212" s="97" t="s">
        <v>2370</v>
      </c>
      <c r="I212" s="113">
        <v>41640</v>
      </c>
      <c r="J212" s="114">
        <v>43646</v>
      </c>
      <c r="K212" s="97" t="s">
        <v>2488</v>
      </c>
      <c r="L212" s="99">
        <v>485000</v>
      </c>
      <c r="M212" s="99">
        <v>485000</v>
      </c>
      <c r="N212" s="99">
        <v>412250</v>
      </c>
    </row>
    <row r="213" spans="1:14" ht="98.25" customHeight="1" x14ac:dyDescent="0.35">
      <c r="A213" s="64">
        <v>210</v>
      </c>
      <c r="B213" s="97" t="s">
        <v>2214</v>
      </c>
      <c r="C213" s="98" t="s">
        <v>2489</v>
      </c>
      <c r="D213" s="97" t="s">
        <v>964</v>
      </c>
      <c r="E213" s="97" t="s">
        <v>927</v>
      </c>
      <c r="F213" s="97" t="s">
        <v>587</v>
      </c>
      <c r="G213" s="97" t="s">
        <v>588</v>
      </c>
      <c r="H213" s="97" t="s">
        <v>965</v>
      </c>
      <c r="I213" s="113">
        <v>41640</v>
      </c>
      <c r="J213" s="114">
        <v>43677</v>
      </c>
      <c r="K213" s="97" t="s">
        <v>2215</v>
      </c>
      <c r="L213" s="99">
        <v>380000</v>
      </c>
      <c r="M213" s="99">
        <v>380000</v>
      </c>
      <c r="N213" s="99">
        <v>323000</v>
      </c>
    </row>
    <row r="214" spans="1:14" ht="87" customHeight="1" x14ac:dyDescent="0.35">
      <c r="A214" s="64">
        <v>211</v>
      </c>
      <c r="B214" s="97" t="s">
        <v>2490</v>
      </c>
      <c r="C214" s="98" t="s">
        <v>2491</v>
      </c>
      <c r="D214" s="97" t="s">
        <v>2492</v>
      </c>
      <c r="E214" s="97" t="s">
        <v>922</v>
      </c>
      <c r="F214" s="97" t="s">
        <v>923</v>
      </c>
      <c r="G214" s="97" t="s">
        <v>924</v>
      </c>
      <c r="H214" s="97" t="s">
        <v>2493</v>
      </c>
      <c r="I214" s="113">
        <v>41640</v>
      </c>
      <c r="J214" s="114">
        <v>43646</v>
      </c>
      <c r="K214" s="97" t="s">
        <v>2494</v>
      </c>
      <c r="L214" s="99">
        <v>416185.84</v>
      </c>
      <c r="M214" s="99">
        <v>416185.84</v>
      </c>
      <c r="N214" s="99">
        <v>353757.96</v>
      </c>
    </row>
    <row r="215" spans="1:14" ht="132.75" customHeight="1" x14ac:dyDescent="0.35">
      <c r="A215" s="64">
        <v>212</v>
      </c>
      <c r="B215" s="97" t="s">
        <v>2495</v>
      </c>
      <c r="C215" s="98" t="s">
        <v>2496</v>
      </c>
      <c r="D215" s="97" t="s">
        <v>2497</v>
      </c>
      <c r="E215" s="97" t="s">
        <v>908</v>
      </c>
      <c r="F215" s="97" t="s">
        <v>2498</v>
      </c>
      <c r="G215" s="97" t="s">
        <v>2499</v>
      </c>
      <c r="H215" s="97" t="s">
        <v>2500</v>
      </c>
      <c r="I215" s="113">
        <v>41640</v>
      </c>
      <c r="J215" s="114">
        <v>43738</v>
      </c>
      <c r="K215" s="97" t="s">
        <v>2501</v>
      </c>
      <c r="L215" s="99">
        <v>400000</v>
      </c>
      <c r="M215" s="99">
        <v>400000</v>
      </c>
      <c r="N215" s="99">
        <v>320000</v>
      </c>
    </row>
    <row r="216" spans="1:14" ht="100.5" customHeight="1" x14ac:dyDescent="0.35">
      <c r="A216" s="64">
        <v>213</v>
      </c>
      <c r="B216" s="97" t="s">
        <v>2216</v>
      </c>
      <c r="C216" s="98" t="s">
        <v>2502</v>
      </c>
      <c r="D216" s="97" t="s">
        <v>2217</v>
      </c>
      <c r="E216" s="97" t="s">
        <v>932</v>
      </c>
      <c r="F216" s="97" t="s">
        <v>2218</v>
      </c>
      <c r="G216" s="97" t="s">
        <v>2219</v>
      </c>
      <c r="H216" s="97" t="s">
        <v>1551</v>
      </c>
      <c r="I216" s="113">
        <v>41640</v>
      </c>
      <c r="J216" s="114">
        <v>43555</v>
      </c>
      <c r="K216" s="97" t="s">
        <v>2220</v>
      </c>
      <c r="L216" s="99">
        <v>397050</v>
      </c>
      <c r="M216" s="99">
        <v>397050</v>
      </c>
      <c r="N216" s="99">
        <v>337492.5</v>
      </c>
    </row>
    <row r="217" spans="1:14" ht="101.25" customHeight="1" x14ac:dyDescent="0.35">
      <c r="A217" s="64">
        <v>214</v>
      </c>
      <c r="B217" s="97" t="s">
        <v>2503</v>
      </c>
      <c r="C217" s="98" t="s">
        <v>3460</v>
      </c>
      <c r="D217" s="97" t="s">
        <v>1754</v>
      </c>
      <c r="E217" s="97" t="s">
        <v>919</v>
      </c>
      <c r="F217" s="97" t="s">
        <v>166</v>
      </c>
      <c r="G217" s="97" t="s">
        <v>1755</v>
      </c>
      <c r="H217" s="97" t="s">
        <v>1756</v>
      </c>
      <c r="I217" s="113">
        <v>41640</v>
      </c>
      <c r="J217" s="114">
        <v>43708</v>
      </c>
      <c r="K217" s="97" t="s">
        <v>2504</v>
      </c>
      <c r="L217" s="99">
        <v>338277.8</v>
      </c>
      <c r="M217" s="99">
        <v>338277.8</v>
      </c>
      <c r="N217" s="99">
        <v>287536.13</v>
      </c>
    </row>
    <row r="218" spans="1:14" ht="77.25" customHeight="1" x14ac:dyDescent="0.35">
      <c r="A218" s="64">
        <v>215</v>
      </c>
      <c r="B218" s="97" t="s">
        <v>2505</v>
      </c>
      <c r="C218" s="98" t="s">
        <v>2506</v>
      </c>
      <c r="D218" s="97" t="s">
        <v>2507</v>
      </c>
      <c r="E218" s="97" t="s">
        <v>966</v>
      </c>
      <c r="F218" s="97" t="s">
        <v>2508</v>
      </c>
      <c r="G218" s="97" t="s">
        <v>2509</v>
      </c>
      <c r="H218" s="97" t="s">
        <v>2510</v>
      </c>
      <c r="I218" s="113">
        <v>41640</v>
      </c>
      <c r="J218" s="114">
        <v>43646</v>
      </c>
      <c r="K218" s="97" t="s">
        <v>2511</v>
      </c>
      <c r="L218" s="99">
        <v>364500</v>
      </c>
      <c r="M218" s="99">
        <v>364500</v>
      </c>
      <c r="N218" s="99">
        <v>309825</v>
      </c>
    </row>
    <row r="219" spans="1:14" ht="98.25" customHeight="1" x14ac:dyDescent="0.35">
      <c r="A219" s="64">
        <v>216</v>
      </c>
      <c r="B219" s="97" t="s">
        <v>2221</v>
      </c>
      <c r="C219" s="98" t="s">
        <v>2512</v>
      </c>
      <c r="D219" s="97" t="s">
        <v>931</v>
      </c>
      <c r="E219" s="97" t="s">
        <v>932</v>
      </c>
      <c r="F219" s="97" t="s">
        <v>933</v>
      </c>
      <c r="G219" s="97" t="s">
        <v>934</v>
      </c>
      <c r="H219" s="97" t="s">
        <v>1236</v>
      </c>
      <c r="I219" s="113">
        <v>41640</v>
      </c>
      <c r="J219" s="114">
        <v>43646</v>
      </c>
      <c r="K219" s="97" t="s">
        <v>2222</v>
      </c>
      <c r="L219" s="99">
        <v>437459.72</v>
      </c>
      <c r="M219" s="99">
        <v>437459.72</v>
      </c>
      <c r="N219" s="99">
        <v>371840.76</v>
      </c>
    </row>
    <row r="220" spans="1:14" ht="86.25" customHeight="1" x14ac:dyDescent="0.35">
      <c r="A220" s="64">
        <v>217</v>
      </c>
      <c r="B220" s="97" t="s">
        <v>2223</v>
      </c>
      <c r="C220" s="98" t="s">
        <v>2513</v>
      </c>
      <c r="D220" s="97" t="s">
        <v>2224</v>
      </c>
      <c r="E220" s="97" t="s">
        <v>922</v>
      </c>
      <c r="F220" s="97" t="s">
        <v>383</v>
      </c>
      <c r="G220" s="97" t="s">
        <v>384</v>
      </c>
      <c r="H220" s="97" t="s">
        <v>2314</v>
      </c>
      <c r="I220" s="113">
        <v>41640</v>
      </c>
      <c r="J220" s="114">
        <v>43646</v>
      </c>
      <c r="K220" s="97" t="s">
        <v>2225</v>
      </c>
      <c r="L220" s="99">
        <v>470000</v>
      </c>
      <c r="M220" s="99">
        <v>470000</v>
      </c>
      <c r="N220" s="99">
        <v>399500</v>
      </c>
    </row>
    <row r="221" spans="1:14" ht="128.25" customHeight="1" x14ac:dyDescent="0.35">
      <c r="A221" s="64">
        <v>218</v>
      </c>
      <c r="B221" s="97" t="s">
        <v>2226</v>
      </c>
      <c r="C221" s="98" t="s">
        <v>2514</v>
      </c>
      <c r="D221" s="97" t="s">
        <v>1609</v>
      </c>
      <c r="E221" s="97" t="s">
        <v>966</v>
      </c>
      <c r="F221" s="97" t="s">
        <v>305</v>
      </c>
      <c r="G221" s="97" t="s">
        <v>306</v>
      </c>
      <c r="H221" s="97" t="s">
        <v>1610</v>
      </c>
      <c r="I221" s="113">
        <v>41640</v>
      </c>
      <c r="J221" s="114">
        <v>43738</v>
      </c>
      <c r="K221" s="97" t="s">
        <v>2227</v>
      </c>
      <c r="L221" s="99">
        <v>500000</v>
      </c>
      <c r="M221" s="99">
        <v>500000</v>
      </c>
      <c r="N221" s="99">
        <v>425000</v>
      </c>
    </row>
    <row r="222" spans="1:14" ht="111.75" customHeight="1" x14ac:dyDescent="0.35">
      <c r="A222" s="64">
        <v>219</v>
      </c>
      <c r="B222" s="97" t="s">
        <v>2515</v>
      </c>
      <c r="C222" s="98" t="s">
        <v>2516</v>
      </c>
      <c r="D222" s="97" t="s">
        <v>2354</v>
      </c>
      <c r="E222" s="97" t="s">
        <v>908</v>
      </c>
      <c r="F222" s="97" t="s">
        <v>140</v>
      </c>
      <c r="G222" s="97" t="s">
        <v>141</v>
      </c>
      <c r="H222" s="97" t="s">
        <v>142</v>
      </c>
      <c r="I222" s="113">
        <v>41640</v>
      </c>
      <c r="J222" s="114">
        <v>43524</v>
      </c>
      <c r="K222" s="97" t="s">
        <v>2517</v>
      </c>
      <c r="L222" s="99">
        <v>358900</v>
      </c>
      <c r="M222" s="99">
        <v>358900</v>
      </c>
      <c r="N222" s="99">
        <v>287120</v>
      </c>
    </row>
    <row r="223" spans="1:14" ht="152.25" customHeight="1" x14ac:dyDescent="0.35">
      <c r="A223" s="64">
        <v>220</v>
      </c>
      <c r="B223" s="97" t="s">
        <v>2228</v>
      </c>
      <c r="C223" s="98" t="s">
        <v>2518</v>
      </c>
      <c r="D223" s="97" t="s">
        <v>2519</v>
      </c>
      <c r="E223" s="97" t="s">
        <v>927</v>
      </c>
      <c r="F223" s="97" t="s">
        <v>810</v>
      </c>
      <c r="G223" s="97" t="s">
        <v>95</v>
      </c>
      <c r="H223" s="97" t="s">
        <v>96</v>
      </c>
      <c r="I223" s="113">
        <v>41640</v>
      </c>
      <c r="J223" s="114">
        <v>43646</v>
      </c>
      <c r="K223" s="97" t="s">
        <v>2229</v>
      </c>
      <c r="L223" s="99">
        <v>402400</v>
      </c>
      <c r="M223" s="99">
        <v>402400</v>
      </c>
      <c r="N223" s="99">
        <v>342040</v>
      </c>
    </row>
    <row r="224" spans="1:14" ht="62.25" customHeight="1" x14ac:dyDescent="0.35">
      <c r="A224" s="64">
        <v>221</v>
      </c>
      <c r="B224" s="97" t="s">
        <v>2520</v>
      </c>
      <c r="C224" s="98" t="s">
        <v>2521</v>
      </c>
      <c r="D224" s="97" t="s">
        <v>2522</v>
      </c>
      <c r="E224" s="97" t="s">
        <v>932</v>
      </c>
      <c r="F224" s="97" t="s">
        <v>353</v>
      </c>
      <c r="G224" s="97" t="s">
        <v>354</v>
      </c>
      <c r="H224" s="97" t="s">
        <v>2523</v>
      </c>
      <c r="I224" s="113">
        <v>41640</v>
      </c>
      <c r="J224" s="114">
        <v>43646</v>
      </c>
      <c r="K224" s="97" t="s">
        <v>2524</v>
      </c>
      <c r="L224" s="99">
        <v>241100</v>
      </c>
      <c r="M224" s="99">
        <v>241100</v>
      </c>
      <c r="N224" s="99">
        <v>204935</v>
      </c>
    </row>
    <row r="225" spans="1:14" ht="60" customHeight="1" x14ac:dyDescent="0.35">
      <c r="A225" s="64">
        <v>222</v>
      </c>
      <c r="B225" s="97" t="s">
        <v>2230</v>
      </c>
      <c r="C225" s="98" t="s">
        <v>2525</v>
      </c>
      <c r="D225" s="97" t="s">
        <v>1081</v>
      </c>
      <c r="E225" s="97" t="s">
        <v>895</v>
      </c>
      <c r="F225" s="97" t="s">
        <v>43</v>
      </c>
      <c r="G225" s="97" t="s">
        <v>329</v>
      </c>
      <c r="H225" s="97" t="s">
        <v>1109</v>
      </c>
      <c r="I225" s="113">
        <v>41640</v>
      </c>
      <c r="J225" s="114">
        <v>43738</v>
      </c>
      <c r="K225" s="97" t="s">
        <v>2231</v>
      </c>
      <c r="L225" s="99">
        <v>405000</v>
      </c>
      <c r="M225" s="99">
        <v>405000</v>
      </c>
      <c r="N225" s="99">
        <v>344250</v>
      </c>
    </row>
    <row r="226" spans="1:14" ht="105.75" customHeight="1" x14ac:dyDescent="0.35">
      <c r="A226" s="64">
        <v>223</v>
      </c>
      <c r="B226" s="97" t="s">
        <v>2232</v>
      </c>
      <c r="C226" s="98" t="s">
        <v>2526</v>
      </c>
      <c r="D226" s="97" t="s">
        <v>1378</v>
      </c>
      <c r="E226" s="97" t="s">
        <v>905</v>
      </c>
      <c r="F226" s="97" t="s">
        <v>53</v>
      </c>
      <c r="G226" s="97" t="s">
        <v>54</v>
      </c>
      <c r="H226" s="97" t="s">
        <v>55</v>
      </c>
      <c r="I226" s="113">
        <v>41640</v>
      </c>
      <c r="J226" s="114">
        <v>43646</v>
      </c>
      <c r="K226" s="97" t="s">
        <v>2233</v>
      </c>
      <c r="L226" s="99">
        <v>483760</v>
      </c>
      <c r="M226" s="99">
        <v>483760</v>
      </c>
      <c r="N226" s="99">
        <v>411196</v>
      </c>
    </row>
    <row r="227" spans="1:14" ht="117.75" customHeight="1" x14ac:dyDescent="0.35">
      <c r="A227" s="64">
        <v>224</v>
      </c>
      <c r="B227" s="97" t="s">
        <v>2234</v>
      </c>
      <c r="C227" s="98" t="s">
        <v>2527</v>
      </c>
      <c r="D227" s="97" t="s">
        <v>2235</v>
      </c>
      <c r="E227" s="97" t="s">
        <v>922</v>
      </c>
      <c r="F227" s="97" t="s">
        <v>883</v>
      </c>
      <c r="G227" s="97" t="s">
        <v>884</v>
      </c>
      <c r="H227" s="97" t="s">
        <v>1823</v>
      </c>
      <c r="I227" s="113">
        <v>41640</v>
      </c>
      <c r="J227" s="114">
        <v>43646</v>
      </c>
      <c r="K227" s="97" t="s">
        <v>2236</v>
      </c>
      <c r="L227" s="99">
        <v>500000</v>
      </c>
      <c r="M227" s="99">
        <v>500000</v>
      </c>
      <c r="N227" s="99">
        <v>425000</v>
      </c>
    </row>
    <row r="228" spans="1:14" ht="75.75" customHeight="1" x14ac:dyDescent="0.35">
      <c r="A228" s="64">
        <v>225</v>
      </c>
      <c r="B228" s="97" t="s">
        <v>2528</v>
      </c>
      <c r="C228" s="98" t="s">
        <v>2529</v>
      </c>
      <c r="D228" s="97" t="s">
        <v>1512</v>
      </c>
      <c r="E228" s="97" t="s">
        <v>895</v>
      </c>
      <c r="F228" s="97" t="s">
        <v>501</v>
      </c>
      <c r="G228" s="97" t="s">
        <v>502</v>
      </c>
      <c r="H228" s="97" t="s">
        <v>1513</v>
      </c>
      <c r="I228" s="113">
        <v>41640</v>
      </c>
      <c r="J228" s="114">
        <v>43799</v>
      </c>
      <c r="K228" s="97" t="s">
        <v>2530</v>
      </c>
      <c r="L228" s="99">
        <v>353500</v>
      </c>
      <c r="M228" s="99">
        <v>353500</v>
      </c>
      <c r="N228" s="99">
        <v>300475</v>
      </c>
    </row>
    <row r="229" spans="1:14" ht="93.75" customHeight="1" x14ac:dyDescent="0.35">
      <c r="A229" s="64">
        <v>226</v>
      </c>
      <c r="B229" s="97" t="s">
        <v>2237</v>
      </c>
      <c r="C229" s="98" t="s">
        <v>2531</v>
      </c>
      <c r="D229" s="97" t="s">
        <v>2238</v>
      </c>
      <c r="E229" s="97" t="s">
        <v>908</v>
      </c>
      <c r="F229" s="97" t="s">
        <v>111</v>
      </c>
      <c r="G229" s="97" t="s">
        <v>112</v>
      </c>
      <c r="H229" s="97" t="s">
        <v>113</v>
      </c>
      <c r="I229" s="113">
        <v>41640</v>
      </c>
      <c r="J229" s="114">
        <v>43830</v>
      </c>
      <c r="K229" s="97" t="s">
        <v>2239</v>
      </c>
      <c r="L229" s="99">
        <v>498200</v>
      </c>
      <c r="M229" s="99">
        <v>498200</v>
      </c>
      <c r="N229" s="99">
        <v>398560</v>
      </c>
    </row>
    <row r="230" spans="1:14" ht="112.5" customHeight="1" x14ac:dyDescent="0.35">
      <c r="A230" s="64">
        <v>227</v>
      </c>
      <c r="B230" s="97" t="s">
        <v>2532</v>
      </c>
      <c r="C230" s="98" t="s">
        <v>2533</v>
      </c>
      <c r="D230" s="97" t="s">
        <v>2534</v>
      </c>
      <c r="E230" s="97" t="s">
        <v>905</v>
      </c>
      <c r="F230" s="97" t="s">
        <v>283</v>
      </c>
      <c r="G230" s="97" t="s">
        <v>284</v>
      </c>
      <c r="H230" s="97" t="s">
        <v>2535</v>
      </c>
      <c r="I230" s="113">
        <v>41640</v>
      </c>
      <c r="J230" s="114">
        <v>43646</v>
      </c>
      <c r="K230" s="97" t="s">
        <v>2536</v>
      </c>
      <c r="L230" s="99">
        <v>337700</v>
      </c>
      <c r="M230" s="99">
        <v>337700</v>
      </c>
      <c r="N230" s="99">
        <v>287045</v>
      </c>
    </row>
    <row r="231" spans="1:14" ht="71.25" customHeight="1" x14ac:dyDescent="0.35">
      <c r="A231" s="64">
        <v>228</v>
      </c>
      <c r="B231" s="97" t="s">
        <v>2240</v>
      </c>
      <c r="C231" s="98" t="s">
        <v>2537</v>
      </c>
      <c r="D231" s="97" t="s">
        <v>2241</v>
      </c>
      <c r="E231" s="97" t="s">
        <v>911</v>
      </c>
      <c r="F231" s="97" t="s">
        <v>301</v>
      </c>
      <c r="G231" s="97" t="s">
        <v>302</v>
      </c>
      <c r="H231" s="97" t="s">
        <v>1458</v>
      </c>
      <c r="I231" s="113">
        <v>41640</v>
      </c>
      <c r="J231" s="114">
        <v>43616</v>
      </c>
      <c r="K231" s="97" t="s">
        <v>2242</v>
      </c>
      <c r="L231" s="99">
        <v>421000</v>
      </c>
      <c r="M231" s="99">
        <v>421000</v>
      </c>
      <c r="N231" s="99">
        <v>357850</v>
      </c>
    </row>
    <row r="232" spans="1:14" ht="66" customHeight="1" x14ac:dyDescent="0.35">
      <c r="A232" s="64">
        <v>229</v>
      </c>
      <c r="B232" s="97" t="s">
        <v>2538</v>
      </c>
      <c r="C232" s="98" t="s">
        <v>2539</v>
      </c>
      <c r="D232" s="97" t="s">
        <v>1647</v>
      </c>
      <c r="E232" s="97" t="s">
        <v>908</v>
      </c>
      <c r="F232" s="97" t="s">
        <v>1067</v>
      </c>
      <c r="G232" s="97" t="s">
        <v>1068</v>
      </c>
      <c r="H232" s="97" t="s">
        <v>1106</v>
      </c>
      <c r="I232" s="113">
        <v>41640</v>
      </c>
      <c r="J232" s="114">
        <v>43646</v>
      </c>
      <c r="K232" s="97" t="s">
        <v>2540</v>
      </c>
      <c r="L232" s="99">
        <v>296000</v>
      </c>
      <c r="M232" s="99">
        <v>296000</v>
      </c>
      <c r="N232" s="99">
        <v>236800</v>
      </c>
    </row>
    <row r="233" spans="1:14" ht="96.75" customHeight="1" x14ac:dyDescent="0.35">
      <c r="A233" s="64">
        <v>230</v>
      </c>
      <c r="B233" s="97" t="s">
        <v>2243</v>
      </c>
      <c r="C233" s="98" t="s">
        <v>2541</v>
      </c>
      <c r="D233" s="97" t="s">
        <v>2244</v>
      </c>
      <c r="E233" s="97" t="s">
        <v>927</v>
      </c>
      <c r="F233" s="97" t="s">
        <v>398</v>
      </c>
      <c r="G233" s="97" t="s">
        <v>399</v>
      </c>
      <c r="H233" s="97" t="s">
        <v>1651</v>
      </c>
      <c r="I233" s="113">
        <v>41640</v>
      </c>
      <c r="J233" s="114">
        <v>43799</v>
      </c>
      <c r="K233" s="97" t="s">
        <v>4085</v>
      </c>
      <c r="L233" s="99">
        <v>379000</v>
      </c>
      <c r="M233" s="99">
        <v>379000</v>
      </c>
      <c r="N233" s="99">
        <v>322150</v>
      </c>
    </row>
    <row r="234" spans="1:14" ht="69" customHeight="1" x14ac:dyDescent="0.35">
      <c r="A234" s="64">
        <v>231</v>
      </c>
      <c r="B234" s="97" t="s">
        <v>2542</v>
      </c>
      <c r="C234" s="98" t="s">
        <v>3461</v>
      </c>
      <c r="D234" s="97" t="s">
        <v>1581</v>
      </c>
      <c r="E234" s="97" t="s">
        <v>947</v>
      </c>
      <c r="F234" s="97" t="s">
        <v>136</v>
      </c>
      <c r="G234" s="97" t="s">
        <v>137</v>
      </c>
      <c r="H234" s="97" t="s">
        <v>138</v>
      </c>
      <c r="I234" s="113">
        <v>41640</v>
      </c>
      <c r="J234" s="114">
        <v>43646</v>
      </c>
      <c r="K234" s="97" t="s">
        <v>2543</v>
      </c>
      <c r="L234" s="99">
        <v>357500</v>
      </c>
      <c r="M234" s="99">
        <v>357500</v>
      </c>
      <c r="N234" s="99">
        <v>303875</v>
      </c>
    </row>
    <row r="235" spans="1:14" ht="76.5" customHeight="1" x14ac:dyDescent="0.35">
      <c r="A235" s="64">
        <v>232</v>
      </c>
      <c r="B235" s="97" t="s">
        <v>2245</v>
      </c>
      <c r="C235" s="98" t="s">
        <v>2544</v>
      </c>
      <c r="D235" s="97" t="s">
        <v>1397</v>
      </c>
      <c r="E235" s="97" t="s">
        <v>908</v>
      </c>
      <c r="F235" s="97" t="s">
        <v>519</v>
      </c>
      <c r="G235" s="97" t="s">
        <v>520</v>
      </c>
      <c r="H235" s="97" t="s">
        <v>1398</v>
      </c>
      <c r="I235" s="113">
        <v>41640</v>
      </c>
      <c r="J235" s="114">
        <v>43646</v>
      </c>
      <c r="K235" s="97" t="s">
        <v>2246</v>
      </c>
      <c r="L235" s="99">
        <v>230225</v>
      </c>
      <c r="M235" s="99">
        <v>230225</v>
      </c>
      <c r="N235" s="99">
        <v>184180</v>
      </c>
    </row>
    <row r="236" spans="1:14" ht="86.25" customHeight="1" x14ac:dyDescent="0.35">
      <c r="A236" s="64">
        <v>233</v>
      </c>
      <c r="B236" s="97" t="s">
        <v>2545</v>
      </c>
      <c r="C236" s="98" t="s">
        <v>2546</v>
      </c>
      <c r="D236" s="97" t="s">
        <v>2547</v>
      </c>
      <c r="E236" s="97" t="s">
        <v>947</v>
      </c>
      <c r="F236" s="97" t="s">
        <v>2548</v>
      </c>
      <c r="G236" s="97" t="s">
        <v>2549</v>
      </c>
      <c r="H236" s="97" t="s">
        <v>2550</v>
      </c>
      <c r="I236" s="113">
        <v>41640</v>
      </c>
      <c r="J236" s="114">
        <v>43555</v>
      </c>
      <c r="K236" s="97" t="s">
        <v>2551</v>
      </c>
      <c r="L236" s="99">
        <v>423000</v>
      </c>
      <c r="M236" s="99">
        <v>423000</v>
      </c>
      <c r="N236" s="99">
        <v>359550</v>
      </c>
    </row>
    <row r="237" spans="1:14" ht="51.5" x14ac:dyDescent="0.35">
      <c r="A237" s="64">
        <v>234</v>
      </c>
      <c r="B237" s="97" t="s">
        <v>2247</v>
      </c>
      <c r="C237" s="98" t="s">
        <v>2552</v>
      </c>
      <c r="D237" s="97" t="s">
        <v>2248</v>
      </c>
      <c r="E237" s="97" t="s">
        <v>895</v>
      </c>
      <c r="F237" s="97" t="s">
        <v>312</v>
      </c>
      <c r="G237" s="97" t="s">
        <v>313</v>
      </c>
      <c r="H237" s="97" t="s">
        <v>2553</v>
      </c>
      <c r="I237" s="113">
        <v>41640</v>
      </c>
      <c r="J237" s="114">
        <v>43646</v>
      </c>
      <c r="K237" s="97" t="s">
        <v>2249</v>
      </c>
      <c r="L237" s="99">
        <v>394500</v>
      </c>
      <c r="M237" s="99">
        <v>394500</v>
      </c>
      <c r="N237" s="99">
        <v>335325</v>
      </c>
    </row>
    <row r="238" spans="1:14" ht="75" customHeight="1" x14ac:dyDescent="0.35">
      <c r="A238" s="64">
        <v>235</v>
      </c>
      <c r="B238" s="97" t="s">
        <v>2250</v>
      </c>
      <c r="C238" s="98" t="s">
        <v>2554</v>
      </c>
      <c r="D238" s="97" t="s">
        <v>2251</v>
      </c>
      <c r="E238" s="97" t="s">
        <v>911</v>
      </c>
      <c r="F238" s="97" t="s">
        <v>2252</v>
      </c>
      <c r="G238" s="97" t="s">
        <v>2253</v>
      </c>
      <c r="H238" s="97" t="s">
        <v>2315</v>
      </c>
      <c r="I238" s="113">
        <v>41640</v>
      </c>
      <c r="J238" s="114">
        <v>43646</v>
      </c>
      <c r="K238" s="97" t="s">
        <v>2254</v>
      </c>
      <c r="L238" s="99">
        <v>489500</v>
      </c>
      <c r="M238" s="99">
        <v>489500</v>
      </c>
      <c r="N238" s="99">
        <v>416075</v>
      </c>
    </row>
    <row r="239" spans="1:14" ht="84" customHeight="1" x14ac:dyDescent="0.35">
      <c r="A239" s="64">
        <v>236</v>
      </c>
      <c r="B239" s="97" t="s">
        <v>2555</v>
      </c>
      <c r="C239" s="98" t="s">
        <v>2556</v>
      </c>
      <c r="D239" s="97" t="s">
        <v>991</v>
      </c>
      <c r="E239" s="97" t="s">
        <v>919</v>
      </c>
      <c r="F239" s="97" t="s">
        <v>219</v>
      </c>
      <c r="G239" s="97" t="s">
        <v>220</v>
      </c>
      <c r="H239" s="97" t="s">
        <v>221</v>
      </c>
      <c r="I239" s="113">
        <v>41640</v>
      </c>
      <c r="J239" s="114">
        <v>43646</v>
      </c>
      <c r="K239" s="97" t="s">
        <v>2557</v>
      </c>
      <c r="L239" s="99">
        <v>272500</v>
      </c>
      <c r="M239" s="99">
        <v>272500</v>
      </c>
      <c r="N239" s="99">
        <v>231625</v>
      </c>
    </row>
    <row r="240" spans="1:14" ht="96.75" customHeight="1" x14ac:dyDescent="0.35">
      <c r="A240" s="64">
        <v>237</v>
      </c>
      <c r="B240" s="97" t="s">
        <v>2255</v>
      </c>
      <c r="C240" s="98" t="s">
        <v>2558</v>
      </c>
      <c r="D240" s="97" t="s">
        <v>2256</v>
      </c>
      <c r="E240" s="97" t="s">
        <v>908</v>
      </c>
      <c r="F240" s="97" t="s">
        <v>2257</v>
      </c>
      <c r="G240" s="97" t="s">
        <v>2258</v>
      </c>
      <c r="H240" s="97" t="s">
        <v>2316</v>
      </c>
      <c r="I240" s="113">
        <v>41640</v>
      </c>
      <c r="J240" s="114">
        <v>43646</v>
      </c>
      <c r="K240" s="97" t="s">
        <v>3182</v>
      </c>
      <c r="L240" s="99">
        <v>199900</v>
      </c>
      <c r="M240" s="99">
        <v>199900</v>
      </c>
      <c r="N240" s="99">
        <v>159920</v>
      </c>
    </row>
    <row r="241" spans="1:14" ht="73.5" customHeight="1" x14ac:dyDescent="0.35">
      <c r="A241" s="64">
        <v>238</v>
      </c>
      <c r="B241" s="97" t="s">
        <v>2559</v>
      </c>
      <c r="C241" s="98" t="s">
        <v>2560</v>
      </c>
      <c r="D241" s="97" t="s">
        <v>988</v>
      </c>
      <c r="E241" s="97" t="s">
        <v>927</v>
      </c>
      <c r="F241" s="97" t="s">
        <v>209</v>
      </c>
      <c r="G241" s="97" t="s">
        <v>210</v>
      </c>
      <c r="H241" s="97" t="s">
        <v>211</v>
      </c>
      <c r="I241" s="113">
        <v>41640</v>
      </c>
      <c r="J241" s="114">
        <v>43738</v>
      </c>
      <c r="K241" s="97" t="s">
        <v>2561</v>
      </c>
      <c r="L241" s="99">
        <v>434000</v>
      </c>
      <c r="M241" s="99">
        <v>434000</v>
      </c>
      <c r="N241" s="99">
        <v>368900</v>
      </c>
    </row>
    <row r="242" spans="1:14" ht="67.5" customHeight="1" x14ac:dyDescent="0.35">
      <c r="A242" s="64">
        <v>239</v>
      </c>
      <c r="B242" s="97" t="s">
        <v>2259</v>
      </c>
      <c r="C242" s="98" t="s">
        <v>2562</v>
      </c>
      <c r="D242" s="97" t="s">
        <v>1542</v>
      </c>
      <c r="E242" s="97" t="s">
        <v>908</v>
      </c>
      <c r="F242" s="97" t="s">
        <v>1543</v>
      </c>
      <c r="G242" s="97" t="s">
        <v>1544</v>
      </c>
      <c r="H242" s="97" t="s">
        <v>1545</v>
      </c>
      <c r="I242" s="113">
        <v>41640</v>
      </c>
      <c r="J242" s="114">
        <v>43708</v>
      </c>
      <c r="K242" s="97" t="s">
        <v>2260</v>
      </c>
      <c r="L242" s="99">
        <v>466948</v>
      </c>
      <c r="M242" s="99">
        <v>466948</v>
      </c>
      <c r="N242" s="99">
        <v>373558.4</v>
      </c>
    </row>
    <row r="243" spans="1:14" ht="93.75" customHeight="1" x14ac:dyDescent="0.35">
      <c r="A243" s="64">
        <v>240</v>
      </c>
      <c r="B243" s="97" t="s">
        <v>2563</v>
      </c>
      <c r="C243" s="98" t="s">
        <v>2564</v>
      </c>
      <c r="D243" s="97" t="s">
        <v>2565</v>
      </c>
      <c r="E243" s="97" t="s">
        <v>927</v>
      </c>
      <c r="F243" s="97" t="s">
        <v>286</v>
      </c>
      <c r="G243" s="97" t="s">
        <v>358</v>
      </c>
      <c r="H243" s="97" t="s">
        <v>2566</v>
      </c>
      <c r="I243" s="113">
        <v>41640</v>
      </c>
      <c r="J243" s="114">
        <v>43646</v>
      </c>
      <c r="K243" s="97" t="s">
        <v>2567</v>
      </c>
      <c r="L243" s="99">
        <v>340000</v>
      </c>
      <c r="M243" s="99">
        <v>340000</v>
      </c>
      <c r="N243" s="99">
        <v>289000</v>
      </c>
    </row>
    <row r="244" spans="1:14" ht="67.5" customHeight="1" x14ac:dyDescent="0.35">
      <c r="A244" s="64">
        <v>241</v>
      </c>
      <c r="B244" s="97" t="s">
        <v>2568</v>
      </c>
      <c r="C244" s="98" t="s">
        <v>2569</v>
      </c>
      <c r="D244" s="97" t="s">
        <v>2570</v>
      </c>
      <c r="E244" s="97" t="s">
        <v>908</v>
      </c>
      <c r="F244" s="97" t="s">
        <v>2571</v>
      </c>
      <c r="G244" s="97" t="s">
        <v>2572</v>
      </c>
      <c r="H244" s="97" t="s">
        <v>2573</v>
      </c>
      <c r="I244" s="113">
        <v>41640</v>
      </c>
      <c r="J244" s="114">
        <v>43646</v>
      </c>
      <c r="K244" s="97" t="s">
        <v>2574</v>
      </c>
      <c r="L244" s="99">
        <v>400080</v>
      </c>
      <c r="M244" s="99">
        <v>400080</v>
      </c>
      <c r="N244" s="99">
        <v>320064</v>
      </c>
    </row>
    <row r="245" spans="1:14" ht="81.5" x14ac:dyDescent="0.35">
      <c r="A245" s="64">
        <v>242</v>
      </c>
      <c r="B245" s="97" t="s">
        <v>2575</v>
      </c>
      <c r="C245" s="98" t="s">
        <v>2576</v>
      </c>
      <c r="D245" s="97" t="s">
        <v>1343</v>
      </c>
      <c r="E245" s="97" t="s">
        <v>947</v>
      </c>
      <c r="F245" s="97" t="s">
        <v>509</v>
      </c>
      <c r="G245" s="97" t="s">
        <v>510</v>
      </c>
      <c r="H245" s="97" t="s">
        <v>1344</v>
      </c>
      <c r="I245" s="113">
        <v>41640</v>
      </c>
      <c r="J245" s="114">
        <v>43585</v>
      </c>
      <c r="K245" s="97" t="s">
        <v>2577</v>
      </c>
      <c r="L245" s="99">
        <v>368000</v>
      </c>
      <c r="M245" s="99">
        <v>368000</v>
      </c>
      <c r="N245" s="99">
        <v>312800</v>
      </c>
    </row>
    <row r="246" spans="1:14" ht="85.5" customHeight="1" x14ac:dyDescent="0.35">
      <c r="A246" s="64">
        <v>243</v>
      </c>
      <c r="B246" s="97" t="s">
        <v>2578</v>
      </c>
      <c r="C246" s="98" t="s">
        <v>2579</v>
      </c>
      <c r="D246" s="97" t="s">
        <v>2580</v>
      </c>
      <c r="E246" s="97" t="s">
        <v>919</v>
      </c>
      <c r="F246" s="97" t="s">
        <v>2581</v>
      </c>
      <c r="G246" s="97" t="s">
        <v>2582</v>
      </c>
      <c r="H246" s="97" t="s">
        <v>2583</v>
      </c>
      <c r="I246" s="113">
        <v>41640</v>
      </c>
      <c r="J246" s="114">
        <v>43616</v>
      </c>
      <c r="K246" s="97" t="s">
        <v>3183</v>
      </c>
      <c r="L246" s="99">
        <v>413200</v>
      </c>
      <c r="M246" s="99">
        <v>413200</v>
      </c>
      <c r="N246" s="99">
        <v>351220</v>
      </c>
    </row>
    <row r="247" spans="1:14" ht="82.5" customHeight="1" x14ac:dyDescent="0.35">
      <c r="A247" s="64">
        <v>244</v>
      </c>
      <c r="B247" s="97" t="s">
        <v>2584</v>
      </c>
      <c r="C247" s="98" t="s">
        <v>2585</v>
      </c>
      <c r="D247" s="97" t="s">
        <v>2586</v>
      </c>
      <c r="E247" s="97" t="s">
        <v>929</v>
      </c>
      <c r="F247" s="97" t="s">
        <v>2587</v>
      </c>
      <c r="G247" s="97" t="s">
        <v>2588</v>
      </c>
      <c r="H247" s="97" t="s">
        <v>2589</v>
      </c>
      <c r="I247" s="113">
        <v>41640</v>
      </c>
      <c r="J247" s="114">
        <v>43738</v>
      </c>
      <c r="K247" s="97" t="s">
        <v>2590</v>
      </c>
      <c r="L247" s="99">
        <v>484500</v>
      </c>
      <c r="M247" s="99">
        <v>484500</v>
      </c>
      <c r="N247" s="99">
        <v>411825</v>
      </c>
    </row>
    <row r="248" spans="1:14" ht="62.25" customHeight="1" x14ac:dyDescent="0.35">
      <c r="A248" s="64">
        <v>245</v>
      </c>
      <c r="B248" s="97" t="s">
        <v>2591</v>
      </c>
      <c r="C248" s="98" t="s">
        <v>2592</v>
      </c>
      <c r="D248" s="97" t="s">
        <v>2593</v>
      </c>
      <c r="E248" s="97" t="s">
        <v>919</v>
      </c>
      <c r="F248" s="97" t="s">
        <v>2594</v>
      </c>
      <c r="G248" s="97" t="s">
        <v>2595</v>
      </c>
      <c r="H248" s="97" t="s">
        <v>2596</v>
      </c>
      <c r="I248" s="113">
        <v>41640</v>
      </c>
      <c r="J248" s="114">
        <v>43646</v>
      </c>
      <c r="K248" s="97" t="s">
        <v>2597</v>
      </c>
      <c r="L248" s="99">
        <v>347500</v>
      </c>
      <c r="M248" s="99">
        <v>347500</v>
      </c>
      <c r="N248" s="99">
        <v>295375</v>
      </c>
    </row>
    <row r="249" spans="1:14" ht="79.5" customHeight="1" x14ac:dyDescent="0.35">
      <c r="A249" s="64">
        <v>246</v>
      </c>
      <c r="B249" s="97" t="s">
        <v>2261</v>
      </c>
      <c r="C249" s="98" t="s">
        <v>3462</v>
      </c>
      <c r="D249" s="97" t="s">
        <v>2262</v>
      </c>
      <c r="E249" s="97" t="s">
        <v>927</v>
      </c>
      <c r="F249" s="97" t="s">
        <v>496</v>
      </c>
      <c r="G249" s="97" t="s">
        <v>497</v>
      </c>
      <c r="H249" s="97" t="s">
        <v>2317</v>
      </c>
      <c r="I249" s="113">
        <v>41640</v>
      </c>
      <c r="J249" s="114">
        <v>43646</v>
      </c>
      <c r="K249" s="97" t="s">
        <v>2598</v>
      </c>
      <c r="L249" s="99">
        <v>470000</v>
      </c>
      <c r="M249" s="99">
        <v>470000</v>
      </c>
      <c r="N249" s="99">
        <v>399500</v>
      </c>
    </row>
    <row r="250" spans="1:14" ht="71.5" x14ac:dyDescent="0.35">
      <c r="A250" s="64">
        <v>247</v>
      </c>
      <c r="B250" s="97" t="s">
        <v>2263</v>
      </c>
      <c r="C250" s="98" t="s">
        <v>3463</v>
      </c>
      <c r="D250" s="97" t="s">
        <v>2264</v>
      </c>
      <c r="E250" s="97" t="s">
        <v>968</v>
      </c>
      <c r="F250" s="97" t="s">
        <v>162</v>
      </c>
      <c r="G250" s="97" t="s">
        <v>2265</v>
      </c>
      <c r="H250" s="97" t="s">
        <v>2318</v>
      </c>
      <c r="I250" s="113">
        <v>41640</v>
      </c>
      <c r="J250" s="114">
        <v>43646</v>
      </c>
      <c r="K250" s="97" t="s">
        <v>2266</v>
      </c>
      <c r="L250" s="99">
        <v>442000</v>
      </c>
      <c r="M250" s="99">
        <v>442000</v>
      </c>
      <c r="N250" s="99">
        <v>375700</v>
      </c>
    </row>
    <row r="251" spans="1:14" ht="93" customHeight="1" x14ac:dyDescent="0.35">
      <c r="A251" s="64">
        <v>248</v>
      </c>
      <c r="B251" s="97" t="s">
        <v>2599</v>
      </c>
      <c r="C251" s="98" t="s">
        <v>2600</v>
      </c>
      <c r="D251" s="97" t="s">
        <v>2601</v>
      </c>
      <c r="E251" s="97" t="s">
        <v>911</v>
      </c>
      <c r="F251" s="97" t="s">
        <v>1007</v>
      </c>
      <c r="G251" s="97" t="s">
        <v>1008</v>
      </c>
      <c r="H251" s="97" t="s">
        <v>1009</v>
      </c>
      <c r="I251" s="113">
        <v>41640</v>
      </c>
      <c r="J251" s="114">
        <v>43646</v>
      </c>
      <c r="K251" s="97" t="s">
        <v>2602</v>
      </c>
      <c r="L251" s="99">
        <v>475000</v>
      </c>
      <c r="M251" s="99">
        <v>475000</v>
      </c>
      <c r="N251" s="99">
        <v>403750</v>
      </c>
    </row>
    <row r="252" spans="1:14" ht="105.75" customHeight="1" x14ac:dyDescent="0.35">
      <c r="A252" s="64">
        <v>249</v>
      </c>
      <c r="B252" s="97" t="s">
        <v>2603</v>
      </c>
      <c r="C252" s="98" t="s">
        <v>2604</v>
      </c>
      <c r="D252" s="97" t="s">
        <v>2605</v>
      </c>
      <c r="E252" s="97" t="s">
        <v>1685</v>
      </c>
      <c r="F252" s="97" t="s">
        <v>2606</v>
      </c>
      <c r="G252" s="97" t="s">
        <v>2607</v>
      </c>
      <c r="H252" s="97" t="s">
        <v>2608</v>
      </c>
      <c r="I252" s="113">
        <v>41640</v>
      </c>
      <c r="J252" s="114">
        <v>43646</v>
      </c>
      <c r="K252" s="97" t="s">
        <v>4086</v>
      </c>
      <c r="L252" s="99">
        <v>293500</v>
      </c>
      <c r="M252" s="99">
        <v>293500</v>
      </c>
      <c r="N252" s="99">
        <v>249475</v>
      </c>
    </row>
    <row r="253" spans="1:14" ht="108" customHeight="1" x14ac:dyDescent="0.35">
      <c r="A253" s="64">
        <v>250</v>
      </c>
      <c r="B253" s="97" t="s">
        <v>2267</v>
      </c>
      <c r="C253" s="98" t="s">
        <v>2609</v>
      </c>
      <c r="D253" s="97" t="s">
        <v>2268</v>
      </c>
      <c r="E253" s="97" t="s">
        <v>893</v>
      </c>
      <c r="F253" s="97" t="s">
        <v>514</v>
      </c>
      <c r="G253" s="97" t="s">
        <v>515</v>
      </c>
      <c r="H253" s="97" t="s">
        <v>2610</v>
      </c>
      <c r="I253" s="113">
        <v>41640</v>
      </c>
      <c r="J253" s="114">
        <v>43768</v>
      </c>
      <c r="K253" s="97" t="s">
        <v>2269</v>
      </c>
      <c r="L253" s="99">
        <v>245000</v>
      </c>
      <c r="M253" s="99">
        <v>245000</v>
      </c>
      <c r="N253" s="99">
        <v>208250</v>
      </c>
    </row>
    <row r="254" spans="1:14" ht="51.5" x14ac:dyDescent="0.35">
      <c r="A254" s="64">
        <v>251</v>
      </c>
      <c r="B254" s="97" t="s">
        <v>2270</v>
      </c>
      <c r="C254" s="98" t="s">
        <v>2611</v>
      </c>
      <c r="D254" s="97" t="s">
        <v>2271</v>
      </c>
      <c r="E254" s="97" t="s">
        <v>922</v>
      </c>
      <c r="F254" s="97" t="s">
        <v>2272</v>
      </c>
      <c r="G254" s="97" t="s">
        <v>2273</v>
      </c>
      <c r="H254" s="97" t="s">
        <v>2612</v>
      </c>
      <c r="I254" s="113">
        <v>41640</v>
      </c>
      <c r="J254" s="114">
        <v>43646</v>
      </c>
      <c r="K254" s="97" t="s">
        <v>2274</v>
      </c>
      <c r="L254" s="99">
        <v>187000</v>
      </c>
      <c r="M254" s="99">
        <v>187000</v>
      </c>
      <c r="N254" s="99">
        <v>158950</v>
      </c>
    </row>
    <row r="255" spans="1:14" ht="71.5" x14ac:dyDescent="0.35">
      <c r="A255" s="64">
        <v>252</v>
      </c>
      <c r="B255" s="97" t="s">
        <v>2613</v>
      </c>
      <c r="C255" s="98" t="s">
        <v>2614</v>
      </c>
      <c r="D255" s="97" t="s">
        <v>1091</v>
      </c>
      <c r="E255" s="97" t="s">
        <v>938</v>
      </c>
      <c r="F255" s="97" t="s">
        <v>1093</v>
      </c>
      <c r="G255" s="97" t="s">
        <v>1094</v>
      </c>
      <c r="H255" s="97" t="s">
        <v>1113</v>
      </c>
      <c r="I255" s="113">
        <v>41640</v>
      </c>
      <c r="J255" s="114">
        <v>43646</v>
      </c>
      <c r="K255" s="97" t="s">
        <v>2615</v>
      </c>
      <c r="L255" s="99">
        <v>458750</v>
      </c>
      <c r="M255" s="99">
        <v>458750</v>
      </c>
      <c r="N255" s="99">
        <v>389937.5</v>
      </c>
    </row>
    <row r="256" spans="1:14" ht="87" customHeight="1" x14ac:dyDescent="0.35">
      <c r="A256" s="64">
        <v>253</v>
      </c>
      <c r="B256" s="97" t="s">
        <v>2616</v>
      </c>
      <c r="C256" s="98" t="s">
        <v>2617</v>
      </c>
      <c r="D256" s="97" t="s">
        <v>1413</v>
      </c>
      <c r="E256" s="97" t="s">
        <v>966</v>
      </c>
      <c r="F256" s="97" t="s">
        <v>1414</v>
      </c>
      <c r="G256" s="97" t="s">
        <v>1415</v>
      </c>
      <c r="H256" s="97" t="s">
        <v>1416</v>
      </c>
      <c r="I256" s="113">
        <v>41640</v>
      </c>
      <c r="J256" s="114">
        <v>43646</v>
      </c>
      <c r="K256" s="97" t="s">
        <v>2618</v>
      </c>
      <c r="L256" s="99">
        <v>385500</v>
      </c>
      <c r="M256" s="99">
        <v>385500</v>
      </c>
      <c r="N256" s="99">
        <v>327675</v>
      </c>
    </row>
    <row r="257" spans="1:14" ht="41.5" x14ac:dyDescent="0.35">
      <c r="A257" s="64">
        <v>254</v>
      </c>
      <c r="B257" s="97" t="s">
        <v>2275</v>
      </c>
      <c r="C257" s="98" t="s">
        <v>2619</v>
      </c>
      <c r="D257" s="97" t="s">
        <v>1518</v>
      </c>
      <c r="E257" s="97" t="s">
        <v>893</v>
      </c>
      <c r="F257" s="97" t="s">
        <v>1519</v>
      </c>
      <c r="G257" s="97" t="s">
        <v>1520</v>
      </c>
      <c r="H257" s="97" t="s">
        <v>2319</v>
      </c>
      <c r="I257" s="113">
        <v>41640</v>
      </c>
      <c r="J257" s="114">
        <v>43616</v>
      </c>
      <c r="K257" s="97" t="s">
        <v>2276</v>
      </c>
      <c r="L257" s="99">
        <v>481250</v>
      </c>
      <c r="M257" s="99">
        <v>481250</v>
      </c>
      <c r="N257" s="99">
        <v>409062.5</v>
      </c>
    </row>
    <row r="258" spans="1:14" ht="104.25" customHeight="1" x14ac:dyDescent="0.35">
      <c r="A258" s="64">
        <v>255</v>
      </c>
      <c r="B258" s="97" t="s">
        <v>2620</v>
      </c>
      <c r="C258" s="98" t="s">
        <v>3464</v>
      </c>
      <c r="D258" s="97" t="s">
        <v>1419</v>
      </c>
      <c r="E258" s="97" t="s">
        <v>927</v>
      </c>
      <c r="F258" s="97" t="s">
        <v>403</v>
      </c>
      <c r="G258" s="97" t="s">
        <v>404</v>
      </c>
      <c r="H258" s="97" t="s">
        <v>2621</v>
      </c>
      <c r="I258" s="113">
        <v>41640</v>
      </c>
      <c r="J258" s="114">
        <v>43708</v>
      </c>
      <c r="K258" s="97" t="s">
        <v>2622</v>
      </c>
      <c r="L258" s="99">
        <v>490000</v>
      </c>
      <c r="M258" s="99">
        <v>490000</v>
      </c>
      <c r="N258" s="99">
        <v>416500</v>
      </c>
    </row>
    <row r="259" spans="1:14" ht="62.25" customHeight="1" x14ac:dyDescent="0.35">
      <c r="A259" s="64">
        <v>256</v>
      </c>
      <c r="B259" s="97" t="s">
        <v>2277</v>
      </c>
      <c r="C259" s="98" t="s">
        <v>2623</v>
      </c>
      <c r="D259" s="97" t="s">
        <v>2278</v>
      </c>
      <c r="E259" s="97" t="s">
        <v>929</v>
      </c>
      <c r="F259" s="97" t="s">
        <v>2279</v>
      </c>
      <c r="G259" s="97" t="s">
        <v>2280</v>
      </c>
      <c r="H259" s="97" t="s">
        <v>121</v>
      </c>
      <c r="I259" s="113">
        <v>41640</v>
      </c>
      <c r="J259" s="114">
        <v>43646</v>
      </c>
      <c r="K259" s="97" t="s">
        <v>2281</v>
      </c>
      <c r="L259" s="99">
        <v>500000</v>
      </c>
      <c r="M259" s="99">
        <v>500000</v>
      </c>
      <c r="N259" s="99">
        <v>425000</v>
      </c>
    </row>
    <row r="260" spans="1:14" ht="79.5" customHeight="1" x14ac:dyDescent="0.35">
      <c r="A260" s="64">
        <v>257</v>
      </c>
      <c r="B260" s="97" t="s">
        <v>2624</v>
      </c>
      <c r="C260" s="98" t="s">
        <v>2625</v>
      </c>
      <c r="D260" s="97" t="s">
        <v>1315</v>
      </c>
      <c r="E260" s="97" t="s">
        <v>919</v>
      </c>
      <c r="F260" s="97" t="s">
        <v>166</v>
      </c>
      <c r="G260" s="97" t="s">
        <v>252</v>
      </c>
      <c r="H260" s="97" t="s">
        <v>1115</v>
      </c>
      <c r="I260" s="113">
        <v>41640</v>
      </c>
      <c r="J260" s="114">
        <v>43646</v>
      </c>
      <c r="K260" s="97" t="s">
        <v>2943</v>
      </c>
      <c r="L260" s="99">
        <v>380070</v>
      </c>
      <c r="M260" s="99">
        <v>380070</v>
      </c>
      <c r="N260" s="99">
        <v>323059.5</v>
      </c>
    </row>
    <row r="261" spans="1:14" ht="63" customHeight="1" x14ac:dyDescent="0.35">
      <c r="A261" s="64">
        <v>258</v>
      </c>
      <c r="B261" s="97" t="s">
        <v>2282</v>
      </c>
      <c r="C261" s="98" t="s">
        <v>2626</v>
      </c>
      <c r="D261" s="97" t="s">
        <v>1605</v>
      </c>
      <c r="E261" s="97" t="s">
        <v>911</v>
      </c>
      <c r="F261" s="97" t="s">
        <v>182</v>
      </c>
      <c r="G261" s="97" t="s">
        <v>183</v>
      </c>
      <c r="H261" s="97" t="s">
        <v>184</v>
      </c>
      <c r="I261" s="113">
        <v>41640</v>
      </c>
      <c r="J261" s="114">
        <v>43585</v>
      </c>
      <c r="K261" s="97" t="s">
        <v>2283</v>
      </c>
      <c r="L261" s="99">
        <v>277950</v>
      </c>
      <c r="M261" s="99">
        <v>277950</v>
      </c>
      <c r="N261" s="99">
        <v>236257.5</v>
      </c>
    </row>
    <row r="262" spans="1:14" ht="61.5" x14ac:dyDescent="0.35">
      <c r="A262" s="64">
        <v>259</v>
      </c>
      <c r="B262" s="97" t="s">
        <v>2627</v>
      </c>
      <c r="C262" s="98" t="s">
        <v>2628</v>
      </c>
      <c r="D262" s="97" t="s">
        <v>1083</v>
      </c>
      <c r="E262" s="97" t="s">
        <v>938</v>
      </c>
      <c r="F262" s="97" t="s">
        <v>332</v>
      </c>
      <c r="G262" s="97" t="s">
        <v>845</v>
      </c>
      <c r="H262" s="97" t="s">
        <v>1110</v>
      </c>
      <c r="I262" s="113">
        <v>41640</v>
      </c>
      <c r="J262" s="114">
        <v>43585</v>
      </c>
      <c r="K262" s="97" t="s">
        <v>2629</v>
      </c>
      <c r="L262" s="99">
        <v>286900</v>
      </c>
      <c r="M262" s="99">
        <v>286900</v>
      </c>
      <c r="N262" s="99">
        <v>243865</v>
      </c>
    </row>
    <row r="263" spans="1:14" ht="71.5" x14ac:dyDescent="0.35">
      <c r="A263" s="64">
        <v>260</v>
      </c>
      <c r="B263" s="97" t="s">
        <v>2630</v>
      </c>
      <c r="C263" s="98" t="s">
        <v>2631</v>
      </c>
      <c r="D263" s="97" t="s">
        <v>2632</v>
      </c>
      <c r="E263" s="97" t="s">
        <v>893</v>
      </c>
      <c r="F263" s="97" t="s">
        <v>412</v>
      </c>
      <c r="G263" s="97" t="s">
        <v>413</v>
      </c>
      <c r="H263" s="97" t="s">
        <v>2633</v>
      </c>
      <c r="I263" s="113">
        <v>41640</v>
      </c>
      <c r="J263" s="114">
        <v>43646</v>
      </c>
      <c r="K263" s="97" t="s">
        <v>2634</v>
      </c>
      <c r="L263" s="99">
        <v>487071.29</v>
      </c>
      <c r="M263" s="99">
        <v>487071.29</v>
      </c>
      <c r="N263" s="99">
        <v>414010.59</v>
      </c>
    </row>
    <row r="264" spans="1:14" ht="111.5" x14ac:dyDescent="0.35">
      <c r="A264" s="64">
        <v>261</v>
      </c>
      <c r="B264" s="97" t="s">
        <v>2284</v>
      </c>
      <c r="C264" s="98" t="s">
        <v>2635</v>
      </c>
      <c r="D264" s="97" t="s">
        <v>2285</v>
      </c>
      <c r="E264" s="97" t="s">
        <v>927</v>
      </c>
      <c r="F264" s="97" t="s">
        <v>2286</v>
      </c>
      <c r="G264" s="97" t="s">
        <v>2287</v>
      </c>
      <c r="H264" s="97" t="s">
        <v>2320</v>
      </c>
      <c r="I264" s="113">
        <v>41640</v>
      </c>
      <c r="J264" s="114">
        <v>43616</v>
      </c>
      <c r="K264" s="97" t="s">
        <v>2288</v>
      </c>
      <c r="L264" s="99">
        <v>420000</v>
      </c>
      <c r="M264" s="99">
        <v>420000</v>
      </c>
      <c r="N264" s="99">
        <v>357000</v>
      </c>
    </row>
    <row r="265" spans="1:14" ht="31.5" x14ac:dyDescent="0.35">
      <c r="A265" s="64">
        <v>262</v>
      </c>
      <c r="B265" s="97" t="s">
        <v>2289</v>
      </c>
      <c r="C265" s="98" t="s">
        <v>2636</v>
      </c>
      <c r="D265" s="97" t="s">
        <v>985</v>
      </c>
      <c r="E265" s="97" t="s">
        <v>929</v>
      </c>
      <c r="F265" s="97" t="s">
        <v>196</v>
      </c>
      <c r="G265" s="97" t="s">
        <v>197</v>
      </c>
      <c r="H265" s="97" t="s">
        <v>198</v>
      </c>
      <c r="I265" s="113">
        <v>41640</v>
      </c>
      <c r="J265" s="114">
        <v>43646</v>
      </c>
      <c r="K265" s="97" t="s">
        <v>2290</v>
      </c>
      <c r="L265" s="99">
        <v>550000</v>
      </c>
      <c r="M265" s="99">
        <v>500000</v>
      </c>
      <c r="N265" s="99">
        <v>425000</v>
      </c>
    </row>
    <row r="266" spans="1:14" ht="63" customHeight="1" x14ac:dyDescent="0.35">
      <c r="A266" s="64">
        <v>263</v>
      </c>
      <c r="B266" s="97" t="s">
        <v>2291</v>
      </c>
      <c r="C266" s="98" t="s">
        <v>2637</v>
      </c>
      <c r="D266" s="97" t="s">
        <v>994</v>
      </c>
      <c r="E266" s="97" t="s">
        <v>911</v>
      </c>
      <c r="F266" s="97" t="s">
        <v>233</v>
      </c>
      <c r="G266" s="97" t="s">
        <v>234</v>
      </c>
      <c r="H266" s="97" t="s">
        <v>235</v>
      </c>
      <c r="I266" s="113">
        <v>41640</v>
      </c>
      <c r="J266" s="114">
        <v>43616</v>
      </c>
      <c r="K266" s="97" t="s">
        <v>2292</v>
      </c>
      <c r="L266" s="99">
        <v>394400</v>
      </c>
      <c r="M266" s="99">
        <v>394400</v>
      </c>
      <c r="N266" s="99">
        <v>335240</v>
      </c>
    </row>
    <row r="267" spans="1:14" ht="121.5" x14ac:dyDescent="0.35">
      <c r="A267" s="64">
        <v>264</v>
      </c>
      <c r="B267" s="97" t="s">
        <v>2638</v>
      </c>
      <c r="C267" s="98" t="s">
        <v>3465</v>
      </c>
      <c r="D267" s="97" t="s">
        <v>2639</v>
      </c>
      <c r="E267" s="97" t="s">
        <v>908</v>
      </c>
      <c r="F267" s="97" t="s">
        <v>645</v>
      </c>
      <c r="G267" s="97" t="s">
        <v>646</v>
      </c>
      <c r="H267" s="97" t="s">
        <v>2640</v>
      </c>
      <c r="I267" s="113">
        <v>41640</v>
      </c>
      <c r="J267" s="114">
        <v>43646</v>
      </c>
      <c r="K267" s="97" t="s">
        <v>2641</v>
      </c>
      <c r="L267" s="99">
        <v>500000</v>
      </c>
      <c r="M267" s="99">
        <v>500000</v>
      </c>
      <c r="N267" s="99">
        <v>400000</v>
      </c>
    </row>
    <row r="268" spans="1:14" ht="62.25" customHeight="1" x14ac:dyDescent="0.35">
      <c r="A268" s="64">
        <v>265</v>
      </c>
      <c r="B268" s="97" t="s">
        <v>2642</v>
      </c>
      <c r="C268" s="98" t="s">
        <v>2643</v>
      </c>
      <c r="D268" s="97" t="s">
        <v>1548</v>
      </c>
      <c r="E268" s="97" t="s">
        <v>900</v>
      </c>
      <c r="F268" s="97" t="s">
        <v>1549</v>
      </c>
      <c r="G268" s="97" t="s">
        <v>1550</v>
      </c>
      <c r="H268" s="97" t="s">
        <v>1551</v>
      </c>
      <c r="I268" s="113">
        <v>41640</v>
      </c>
      <c r="J268" s="114">
        <v>43738</v>
      </c>
      <c r="K268" s="97" t="s">
        <v>3184</v>
      </c>
      <c r="L268" s="99">
        <v>477820</v>
      </c>
      <c r="M268" s="99">
        <v>477820</v>
      </c>
      <c r="N268" s="99">
        <v>406147</v>
      </c>
    </row>
    <row r="269" spans="1:14" ht="107.25" customHeight="1" x14ac:dyDescent="0.35">
      <c r="A269" s="64">
        <v>266</v>
      </c>
      <c r="B269" s="97" t="s">
        <v>2293</v>
      </c>
      <c r="C269" s="98" t="s">
        <v>2644</v>
      </c>
      <c r="D269" s="97" t="s">
        <v>910</v>
      </c>
      <c r="E269" s="97" t="s">
        <v>911</v>
      </c>
      <c r="F269" s="97" t="s">
        <v>67</v>
      </c>
      <c r="G269" s="97" t="s">
        <v>68</v>
      </c>
      <c r="H269" s="97" t="s">
        <v>69</v>
      </c>
      <c r="I269" s="113">
        <v>41640</v>
      </c>
      <c r="J269" s="114">
        <v>43646</v>
      </c>
      <c r="K269" s="97" t="s">
        <v>2294</v>
      </c>
      <c r="L269" s="99">
        <v>362500</v>
      </c>
      <c r="M269" s="99">
        <v>362500</v>
      </c>
      <c r="N269" s="99">
        <v>308125</v>
      </c>
    </row>
    <row r="270" spans="1:14" ht="61.5" x14ac:dyDescent="0.35">
      <c r="A270" s="64">
        <v>267</v>
      </c>
      <c r="B270" s="97" t="s">
        <v>2645</v>
      </c>
      <c r="C270" s="98" t="s">
        <v>2646</v>
      </c>
      <c r="D270" s="97" t="s">
        <v>1441</v>
      </c>
      <c r="E270" s="97" t="s">
        <v>911</v>
      </c>
      <c r="F270" s="97" t="s">
        <v>452</v>
      </c>
      <c r="G270" s="97" t="s">
        <v>453</v>
      </c>
      <c r="H270" s="97" t="s">
        <v>1442</v>
      </c>
      <c r="I270" s="113">
        <v>41640</v>
      </c>
      <c r="J270" s="114">
        <v>43646</v>
      </c>
      <c r="K270" s="97" t="s">
        <v>2647</v>
      </c>
      <c r="L270" s="99">
        <v>378000</v>
      </c>
      <c r="M270" s="99">
        <v>378000</v>
      </c>
      <c r="N270" s="99">
        <v>321300</v>
      </c>
    </row>
    <row r="271" spans="1:14" ht="84.75" customHeight="1" x14ac:dyDescent="0.35">
      <c r="A271" s="64">
        <v>268</v>
      </c>
      <c r="B271" s="97" t="s">
        <v>2648</v>
      </c>
      <c r="C271" s="98" t="s">
        <v>2649</v>
      </c>
      <c r="D271" s="97" t="s">
        <v>2650</v>
      </c>
      <c r="E271" s="97" t="s">
        <v>966</v>
      </c>
      <c r="F271" s="97" t="s">
        <v>336</v>
      </c>
      <c r="G271" s="97" t="s">
        <v>491</v>
      </c>
      <c r="H271" s="97" t="s">
        <v>1141</v>
      </c>
      <c r="I271" s="113">
        <v>41640</v>
      </c>
      <c r="J271" s="114">
        <v>44196</v>
      </c>
      <c r="K271" s="97" t="s">
        <v>2651</v>
      </c>
      <c r="L271" s="99">
        <v>242500</v>
      </c>
      <c r="M271" s="99">
        <v>242500</v>
      </c>
      <c r="N271" s="99">
        <v>206125</v>
      </c>
    </row>
    <row r="272" spans="1:14" ht="72.75" customHeight="1" x14ac:dyDescent="0.35">
      <c r="A272" s="64">
        <v>269</v>
      </c>
      <c r="B272" s="97" t="s">
        <v>2295</v>
      </c>
      <c r="C272" s="98" t="s">
        <v>3466</v>
      </c>
      <c r="D272" s="97" t="s">
        <v>2296</v>
      </c>
      <c r="E272" s="97" t="s">
        <v>895</v>
      </c>
      <c r="F272" s="97" t="s">
        <v>2297</v>
      </c>
      <c r="G272" s="97" t="s">
        <v>2298</v>
      </c>
      <c r="H272" s="97" t="s">
        <v>2321</v>
      </c>
      <c r="I272" s="113">
        <v>41640</v>
      </c>
      <c r="J272" s="114">
        <v>43646</v>
      </c>
      <c r="K272" s="97" t="s">
        <v>2299</v>
      </c>
      <c r="L272" s="99">
        <v>399994</v>
      </c>
      <c r="M272" s="99">
        <v>399994</v>
      </c>
      <c r="N272" s="99">
        <v>339994.9</v>
      </c>
    </row>
    <row r="273" spans="1:14" ht="71.5" x14ac:dyDescent="0.35">
      <c r="A273" s="64">
        <v>270</v>
      </c>
      <c r="B273" s="97" t="s">
        <v>2300</v>
      </c>
      <c r="C273" s="98" t="s">
        <v>2652</v>
      </c>
      <c r="D273" s="97" t="s">
        <v>992</v>
      </c>
      <c r="E273" s="97" t="s">
        <v>966</v>
      </c>
      <c r="F273" s="97" t="s">
        <v>223</v>
      </c>
      <c r="G273" s="97" t="s">
        <v>224</v>
      </c>
      <c r="H273" s="97" t="s">
        <v>225</v>
      </c>
      <c r="I273" s="113">
        <v>41640</v>
      </c>
      <c r="J273" s="114">
        <v>43646</v>
      </c>
      <c r="K273" s="97" t="s">
        <v>2301</v>
      </c>
      <c r="L273" s="99">
        <v>404500</v>
      </c>
      <c r="M273" s="99">
        <v>404500</v>
      </c>
      <c r="N273" s="99">
        <v>343825</v>
      </c>
    </row>
    <row r="274" spans="1:14" ht="94.5" customHeight="1" x14ac:dyDescent="0.35">
      <c r="A274" s="64">
        <v>271</v>
      </c>
      <c r="B274" s="97" t="s">
        <v>2653</v>
      </c>
      <c r="C274" s="98" t="s">
        <v>2654</v>
      </c>
      <c r="D274" s="97" t="s">
        <v>1182</v>
      </c>
      <c r="E274" s="97" t="s">
        <v>900</v>
      </c>
      <c r="F274" s="97" t="s">
        <v>281</v>
      </c>
      <c r="G274" s="97" t="s">
        <v>282</v>
      </c>
      <c r="H274" s="97" t="s">
        <v>1666</v>
      </c>
      <c r="I274" s="113">
        <v>41640</v>
      </c>
      <c r="J274" s="114">
        <v>43646</v>
      </c>
      <c r="K274" s="97" t="s">
        <v>2655</v>
      </c>
      <c r="L274" s="99">
        <v>295464.08</v>
      </c>
      <c r="M274" s="99">
        <v>295464.08</v>
      </c>
      <c r="N274" s="99">
        <v>251144.46</v>
      </c>
    </row>
    <row r="275" spans="1:14" ht="51.5" x14ac:dyDescent="0.35">
      <c r="A275" s="64">
        <v>272</v>
      </c>
      <c r="B275" s="97" t="s">
        <v>2656</v>
      </c>
      <c r="C275" s="98" t="s">
        <v>2657</v>
      </c>
      <c r="D275" s="97" t="s">
        <v>1453</v>
      </c>
      <c r="E275" s="97" t="s">
        <v>919</v>
      </c>
      <c r="F275" s="97" t="s">
        <v>248</v>
      </c>
      <c r="G275" s="97" t="s">
        <v>249</v>
      </c>
      <c r="H275" s="97" t="s">
        <v>1454</v>
      </c>
      <c r="I275" s="113">
        <v>41640</v>
      </c>
      <c r="J275" s="114">
        <v>43738</v>
      </c>
      <c r="K275" s="97" t="s">
        <v>2658</v>
      </c>
      <c r="L275" s="99">
        <v>365237.4</v>
      </c>
      <c r="M275" s="99">
        <v>365237.4</v>
      </c>
      <c r="N275" s="99">
        <v>310451.78999999998</v>
      </c>
    </row>
    <row r="276" spans="1:14" ht="79.5" customHeight="1" x14ac:dyDescent="0.35">
      <c r="A276" s="64">
        <v>273</v>
      </c>
      <c r="B276" s="97" t="s">
        <v>2659</v>
      </c>
      <c r="C276" s="98" t="s">
        <v>2660</v>
      </c>
      <c r="D276" s="97" t="s">
        <v>1438</v>
      </c>
      <c r="E276" s="97" t="s">
        <v>966</v>
      </c>
      <c r="F276" s="97" t="s">
        <v>619</v>
      </c>
      <c r="G276" s="97" t="s">
        <v>620</v>
      </c>
      <c r="H276" s="97" t="s">
        <v>1439</v>
      </c>
      <c r="I276" s="113">
        <v>41640</v>
      </c>
      <c r="J276" s="114">
        <v>43646</v>
      </c>
      <c r="K276" s="97" t="s">
        <v>2661</v>
      </c>
      <c r="L276" s="99">
        <v>390000</v>
      </c>
      <c r="M276" s="99">
        <v>390000</v>
      </c>
      <c r="N276" s="99">
        <v>331500</v>
      </c>
    </row>
    <row r="277" spans="1:14" ht="91.5" x14ac:dyDescent="0.35">
      <c r="A277" s="64">
        <v>274</v>
      </c>
      <c r="B277" s="97" t="s">
        <v>2302</v>
      </c>
      <c r="C277" s="98" t="s">
        <v>2662</v>
      </c>
      <c r="D277" s="97" t="s">
        <v>2303</v>
      </c>
      <c r="E277" s="97" t="s">
        <v>938</v>
      </c>
      <c r="F277" s="97" t="s">
        <v>2304</v>
      </c>
      <c r="G277" s="97" t="s">
        <v>2305</v>
      </c>
      <c r="H277" s="97" t="s">
        <v>2322</v>
      </c>
      <c r="I277" s="113">
        <v>41640</v>
      </c>
      <c r="J277" s="114">
        <v>43646</v>
      </c>
      <c r="K277" s="97" t="s">
        <v>2306</v>
      </c>
      <c r="L277" s="99">
        <v>428825</v>
      </c>
      <c r="M277" s="99">
        <v>428825</v>
      </c>
      <c r="N277" s="99">
        <v>364501.25</v>
      </c>
    </row>
    <row r="278" spans="1:14" ht="61.5" x14ac:dyDescent="0.35">
      <c r="A278" s="64">
        <v>275</v>
      </c>
      <c r="B278" s="97" t="s">
        <v>2663</v>
      </c>
      <c r="C278" s="98" t="s">
        <v>2664</v>
      </c>
      <c r="D278" s="97" t="s">
        <v>2665</v>
      </c>
      <c r="E278" s="97" t="s">
        <v>900</v>
      </c>
      <c r="F278" s="97" t="s">
        <v>2666</v>
      </c>
      <c r="G278" s="97" t="s">
        <v>2667</v>
      </c>
      <c r="H278" s="97" t="s">
        <v>2668</v>
      </c>
      <c r="I278" s="113">
        <v>41640</v>
      </c>
      <c r="J278" s="114">
        <v>43646</v>
      </c>
      <c r="K278" s="97" t="s">
        <v>3185</v>
      </c>
      <c r="L278" s="99">
        <v>264782.40000000002</v>
      </c>
      <c r="M278" s="99">
        <v>264782.40000000002</v>
      </c>
      <c r="N278" s="99">
        <v>225065.04</v>
      </c>
    </row>
    <row r="279" spans="1:14" ht="51.5" x14ac:dyDescent="0.35">
      <c r="A279" s="64">
        <v>276</v>
      </c>
      <c r="B279" s="97" t="s">
        <v>2669</v>
      </c>
      <c r="C279" s="98" t="s">
        <v>2670</v>
      </c>
      <c r="D279" s="97" t="s">
        <v>1096</v>
      </c>
      <c r="E279" s="97" t="s">
        <v>932</v>
      </c>
      <c r="F279" s="97" t="s">
        <v>256</v>
      </c>
      <c r="G279" s="97" t="s">
        <v>257</v>
      </c>
      <c r="H279" s="97" t="s">
        <v>1114</v>
      </c>
      <c r="I279" s="113">
        <v>41640</v>
      </c>
      <c r="J279" s="114">
        <v>43646</v>
      </c>
      <c r="K279" s="97" t="s">
        <v>2671</v>
      </c>
      <c r="L279" s="99">
        <v>301000</v>
      </c>
      <c r="M279" s="99">
        <v>301000</v>
      </c>
      <c r="N279" s="99">
        <v>255850</v>
      </c>
    </row>
    <row r="280" spans="1:14" ht="41.5" x14ac:dyDescent="0.35">
      <c r="A280" s="64">
        <v>277</v>
      </c>
      <c r="B280" s="97" t="s">
        <v>2672</v>
      </c>
      <c r="C280" s="98" t="s">
        <v>2673</v>
      </c>
      <c r="D280" s="97" t="s">
        <v>1684</v>
      </c>
      <c r="E280" s="97" t="s">
        <v>1685</v>
      </c>
      <c r="F280" s="97" t="s">
        <v>346</v>
      </c>
      <c r="G280" s="97" t="s">
        <v>1686</v>
      </c>
      <c r="H280" s="97" t="s">
        <v>1687</v>
      </c>
      <c r="I280" s="113">
        <v>41640</v>
      </c>
      <c r="J280" s="114">
        <v>43799</v>
      </c>
      <c r="K280" s="97" t="s">
        <v>2674</v>
      </c>
      <c r="L280" s="99">
        <v>247004</v>
      </c>
      <c r="M280" s="99">
        <v>247004</v>
      </c>
      <c r="N280" s="99">
        <v>209953.4</v>
      </c>
    </row>
    <row r="281" spans="1:14" ht="186" customHeight="1" x14ac:dyDescent="0.35">
      <c r="A281" s="64">
        <v>278</v>
      </c>
      <c r="B281" s="97" t="s">
        <v>2307</v>
      </c>
      <c r="C281" s="98" t="s">
        <v>2675</v>
      </c>
      <c r="D281" s="97" t="s">
        <v>1570</v>
      </c>
      <c r="E281" s="97" t="s">
        <v>968</v>
      </c>
      <c r="F281" s="97" t="s">
        <v>528</v>
      </c>
      <c r="G281" s="97" t="s">
        <v>529</v>
      </c>
      <c r="H281" s="97" t="s">
        <v>1571</v>
      </c>
      <c r="I281" s="113">
        <v>41640</v>
      </c>
      <c r="J281" s="114">
        <v>43646</v>
      </c>
      <c r="K281" s="97" t="s">
        <v>2308</v>
      </c>
      <c r="L281" s="99">
        <v>357500</v>
      </c>
      <c r="M281" s="99">
        <v>357500</v>
      </c>
      <c r="N281" s="99">
        <v>303875</v>
      </c>
    </row>
    <row r="282" spans="1:14" ht="85.5" customHeight="1" x14ac:dyDescent="0.35">
      <c r="A282" s="64">
        <v>279</v>
      </c>
      <c r="B282" s="97" t="s">
        <v>2676</v>
      </c>
      <c r="C282" s="98" t="s">
        <v>2677</v>
      </c>
      <c r="D282" s="97" t="s">
        <v>1076</v>
      </c>
      <c r="E282" s="97" t="s">
        <v>968</v>
      </c>
      <c r="F282" s="97" t="s">
        <v>162</v>
      </c>
      <c r="G282" s="97" t="s">
        <v>1078</v>
      </c>
      <c r="H282" s="97" t="s">
        <v>1108</v>
      </c>
      <c r="I282" s="113">
        <v>41640</v>
      </c>
      <c r="J282" s="114">
        <v>43465</v>
      </c>
      <c r="K282" s="97" t="s">
        <v>2678</v>
      </c>
      <c r="L282" s="99">
        <v>284048</v>
      </c>
      <c r="M282" s="99">
        <v>284048</v>
      </c>
      <c r="N282" s="99">
        <v>241440.8</v>
      </c>
    </row>
    <row r="283" spans="1:14" ht="108.75" customHeight="1" x14ac:dyDescent="0.35">
      <c r="A283" s="64">
        <v>280</v>
      </c>
      <c r="B283" s="97" t="s">
        <v>2309</v>
      </c>
      <c r="C283" s="98" t="s">
        <v>2679</v>
      </c>
      <c r="D283" s="97" t="s">
        <v>1509</v>
      </c>
      <c r="E283" s="97" t="s">
        <v>938</v>
      </c>
      <c r="F283" s="97" t="s">
        <v>596</v>
      </c>
      <c r="G283" s="97" t="s">
        <v>597</v>
      </c>
      <c r="H283" s="97" t="s">
        <v>1510</v>
      </c>
      <c r="I283" s="113">
        <v>41640</v>
      </c>
      <c r="J283" s="114">
        <v>43646</v>
      </c>
      <c r="K283" s="97" t="s">
        <v>4087</v>
      </c>
      <c r="L283" s="99">
        <v>336400</v>
      </c>
      <c r="M283" s="99">
        <v>336400</v>
      </c>
      <c r="N283" s="99">
        <v>285940</v>
      </c>
    </row>
    <row r="284" spans="1:14" ht="98.25" customHeight="1" x14ac:dyDescent="0.35">
      <c r="A284" s="64">
        <v>281</v>
      </c>
      <c r="B284" s="97" t="s">
        <v>2680</v>
      </c>
      <c r="C284" s="98" t="s">
        <v>2681</v>
      </c>
      <c r="D284" s="97" t="s">
        <v>2682</v>
      </c>
      <c r="E284" s="97" t="s">
        <v>932</v>
      </c>
      <c r="F284" s="97" t="s">
        <v>2683</v>
      </c>
      <c r="G284" s="97" t="s">
        <v>2684</v>
      </c>
      <c r="H284" s="97" t="s">
        <v>2685</v>
      </c>
      <c r="I284" s="113">
        <v>41640</v>
      </c>
      <c r="J284" s="114">
        <v>43646</v>
      </c>
      <c r="K284" s="97" t="s">
        <v>2686</v>
      </c>
      <c r="L284" s="99">
        <v>495197.74</v>
      </c>
      <c r="M284" s="99">
        <v>448000</v>
      </c>
      <c r="N284" s="99">
        <v>380800</v>
      </c>
    </row>
    <row r="285" spans="1:14" ht="75" customHeight="1" x14ac:dyDescent="0.35">
      <c r="A285" s="64">
        <v>282</v>
      </c>
      <c r="B285" s="97" t="s">
        <v>2310</v>
      </c>
      <c r="C285" s="98" t="s">
        <v>2687</v>
      </c>
      <c r="D285" s="97" t="s">
        <v>972</v>
      </c>
      <c r="E285" s="97" t="s">
        <v>922</v>
      </c>
      <c r="F285" s="97" t="s">
        <v>176</v>
      </c>
      <c r="G285" s="97" t="s">
        <v>177</v>
      </c>
      <c r="H285" s="97" t="s">
        <v>178</v>
      </c>
      <c r="I285" s="113">
        <v>41640</v>
      </c>
      <c r="J285" s="114">
        <v>43738</v>
      </c>
      <c r="K285" s="97" t="s">
        <v>1606</v>
      </c>
      <c r="L285" s="99">
        <v>443900</v>
      </c>
      <c r="M285" s="99">
        <v>443900</v>
      </c>
      <c r="N285" s="99">
        <v>377315</v>
      </c>
    </row>
    <row r="286" spans="1:14" ht="75.75" customHeight="1" x14ac:dyDescent="0.35">
      <c r="A286" s="64">
        <v>283</v>
      </c>
      <c r="B286" s="97" t="s">
        <v>2688</v>
      </c>
      <c r="C286" s="98" t="s">
        <v>2689</v>
      </c>
      <c r="D286" s="97" t="s">
        <v>2690</v>
      </c>
      <c r="E286" s="97" t="s">
        <v>1685</v>
      </c>
      <c r="F286" s="97" t="s">
        <v>459</v>
      </c>
      <c r="G286" s="97" t="s">
        <v>460</v>
      </c>
      <c r="H286" s="97" t="s">
        <v>2691</v>
      </c>
      <c r="I286" s="113">
        <v>41640</v>
      </c>
      <c r="J286" s="114">
        <v>43677</v>
      </c>
      <c r="K286" s="97" t="s">
        <v>2692</v>
      </c>
      <c r="L286" s="99">
        <v>377500</v>
      </c>
      <c r="M286" s="99">
        <v>377500</v>
      </c>
      <c r="N286" s="99">
        <v>320875</v>
      </c>
    </row>
    <row r="287" spans="1:14" ht="87.75" customHeight="1" x14ac:dyDescent="0.35">
      <c r="A287" s="64">
        <v>284</v>
      </c>
      <c r="B287" s="97" t="s">
        <v>2693</v>
      </c>
      <c r="C287" s="98" t="s">
        <v>2694</v>
      </c>
      <c r="D287" s="97" t="s">
        <v>937</v>
      </c>
      <c r="E287" s="97" t="s">
        <v>938</v>
      </c>
      <c r="F287" s="97" t="s">
        <v>103</v>
      </c>
      <c r="G287" s="97" t="s">
        <v>104</v>
      </c>
      <c r="H287" s="97" t="s">
        <v>2695</v>
      </c>
      <c r="I287" s="113">
        <v>41640</v>
      </c>
      <c r="J287" s="114">
        <v>43738</v>
      </c>
      <c r="K287" s="97" t="s">
        <v>2696</v>
      </c>
      <c r="L287" s="99">
        <v>335000</v>
      </c>
      <c r="M287" s="99">
        <v>335000</v>
      </c>
      <c r="N287" s="99">
        <v>284750</v>
      </c>
    </row>
    <row r="288" spans="1:14" ht="80.25" customHeight="1" x14ac:dyDescent="0.35">
      <c r="A288" s="64">
        <v>285</v>
      </c>
      <c r="B288" s="97" t="s">
        <v>2311</v>
      </c>
      <c r="C288" s="98" t="s">
        <v>3467</v>
      </c>
      <c r="D288" s="97" t="s">
        <v>2312</v>
      </c>
      <c r="E288" s="97" t="s">
        <v>893</v>
      </c>
      <c r="F288" s="97" t="s">
        <v>475</v>
      </c>
      <c r="G288" s="97" t="s">
        <v>476</v>
      </c>
      <c r="H288" s="97" t="s">
        <v>2697</v>
      </c>
      <c r="I288" s="113">
        <v>41640</v>
      </c>
      <c r="J288" s="114">
        <v>43646</v>
      </c>
      <c r="K288" s="97" t="s">
        <v>2313</v>
      </c>
      <c r="L288" s="99">
        <v>433000</v>
      </c>
      <c r="M288" s="99">
        <v>433000</v>
      </c>
      <c r="N288" s="99">
        <v>368050</v>
      </c>
    </row>
    <row r="289" spans="1:14" ht="81.75" customHeight="1" x14ac:dyDescent="0.35">
      <c r="A289" s="64">
        <v>286</v>
      </c>
      <c r="B289" s="97" t="s">
        <v>2698</v>
      </c>
      <c r="C289" s="98" t="s">
        <v>2699</v>
      </c>
      <c r="D289" s="97" t="s">
        <v>1000</v>
      </c>
      <c r="E289" s="97" t="s">
        <v>900</v>
      </c>
      <c r="F289" s="97" t="s">
        <v>1001</v>
      </c>
      <c r="G289" s="97" t="s">
        <v>1002</v>
      </c>
      <c r="H289" s="97" t="s">
        <v>1003</v>
      </c>
      <c r="I289" s="113">
        <v>41640</v>
      </c>
      <c r="J289" s="114">
        <v>43646</v>
      </c>
      <c r="K289" s="97" t="s">
        <v>2700</v>
      </c>
      <c r="L289" s="99">
        <v>460000</v>
      </c>
      <c r="M289" s="99">
        <v>440000</v>
      </c>
      <c r="N289" s="99">
        <v>374000</v>
      </c>
    </row>
    <row r="290" spans="1:14" ht="94.5" customHeight="1" x14ac:dyDescent="0.35">
      <c r="A290" s="64">
        <v>287</v>
      </c>
      <c r="B290" s="97" t="s">
        <v>2982</v>
      </c>
      <c r="C290" s="98" t="s">
        <v>2983</v>
      </c>
      <c r="D290" s="97" t="s">
        <v>2984</v>
      </c>
      <c r="E290" s="97" t="s">
        <v>922</v>
      </c>
      <c r="F290" s="97" t="s">
        <v>2985</v>
      </c>
      <c r="G290" s="97" t="s">
        <v>2987</v>
      </c>
      <c r="H290" s="97" t="s">
        <v>2986</v>
      </c>
      <c r="I290" s="113">
        <v>41640</v>
      </c>
      <c r="J290" s="114">
        <v>45107</v>
      </c>
      <c r="K290" s="97" t="s">
        <v>2988</v>
      </c>
      <c r="L290" s="99">
        <v>10132129.439999999</v>
      </c>
      <c r="M290" s="99">
        <v>9902129.4399999995</v>
      </c>
      <c r="N290" s="99">
        <v>8416810.0199999996</v>
      </c>
    </row>
    <row r="291" spans="1:14" ht="69.75" customHeight="1" x14ac:dyDescent="0.35">
      <c r="A291" s="64">
        <v>288</v>
      </c>
      <c r="B291" s="97" t="s">
        <v>2701</v>
      </c>
      <c r="C291" s="98" t="s">
        <v>2702</v>
      </c>
      <c r="D291" s="97" t="s">
        <v>892</v>
      </c>
      <c r="E291" s="97" t="s">
        <v>893</v>
      </c>
      <c r="F291" s="97" t="s">
        <v>32</v>
      </c>
      <c r="G291" s="97" t="s">
        <v>33</v>
      </c>
      <c r="H291" s="97" t="s">
        <v>34</v>
      </c>
      <c r="I291" s="113">
        <v>41640</v>
      </c>
      <c r="J291" s="114">
        <v>43646</v>
      </c>
      <c r="K291" s="97" t="s">
        <v>2703</v>
      </c>
      <c r="L291" s="99">
        <v>217000</v>
      </c>
      <c r="M291" s="99">
        <v>217000</v>
      </c>
      <c r="N291" s="99">
        <v>184450</v>
      </c>
    </row>
    <row r="292" spans="1:14" ht="49.5" customHeight="1" x14ac:dyDescent="0.35">
      <c r="A292" s="64">
        <v>289</v>
      </c>
      <c r="B292" s="97" t="s">
        <v>2955</v>
      </c>
      <c r="C292" s="98" t="s">
        <v>2956</v>
      </c>
      <c r="D292" s="97" t="s">
        <v>1299</v>
      </c>
      <c r="E292" s="97" t="s">
        <v>2957</v>
      </c>
      <c r="F292" s="97" t="s">
        <v>71</v>
      </c>
      <c r="G292" s="97" t="s">
        <v>250</v>
      </c>
      <c r="H292" s="97" t="s">
        <v>2958</v>
      </c>
      <c r="I292" s="113">
        <v>41640</v>
      </c>
      <c r="J292" s="114">
        <v>44530</v>
      </c>
      <c r="K292" s="97" t="s">
        <v>2970</v>
      </c>
      <c r="L292" s="99">
        <v>28204551.289999999</v>
      </c>
      <c r="M292" s="99">
        <v>27655647.440000001</v>
      </c>
      <c r="N292" s="99">
        <v>5531129.4900000002</v>
      </c>
    </row>
    <row r="293" spans="1:14" ht="49.5" customHeight="1" x14ac:dyDescent="0.35">
      <c r="A293" s="64">
        <v>290</v>
      </c>
      <c r="B293" s="98" t="s">
        <v>3112</v>
      </c>
      <c r="C293" s="98" t="s">
        <v>3111</v>
      </c>
      <c r="D293" s="98" t="s">
        <v>1701</v>
      </c>
      <c r="E293" s="98" t="s">
        <v>929</v>
      </c>
      <c r="F293" s="98" t="s">
        <v>150</v>
      </c>
      <c r="G293" s="98" t="s">
        <v>1702</v>
      </c>
      <c r="H293" s="98" t="s">
        <v>1703</v>
      </c>
      <c r="I293" s="113">
        <v>41640</v>
      </c>
      <c r="J293" s="114">
        <v>45291</v>
      </c>
      <c r="K293" s="98" t="s">
        <v>3113</v>
      </c>
      <c r="L293" s="99">
        <v>106331786.18000001</v>
      </c>
      <c r="M293" s="99">
        <v>15000000</v>
      </c>
      <c r="N293" s="99">
        <v>3000000</v>
      </c>
    </row>
    <row r="294" spans="1:14" ht="84.75" customHeight="1" x14ac:dyDescent="0.35">
      <c r="A294" s="64">
        <v>291</v>
      </c>
      <c r="B294" s="97" t="s">
        <v>2969</v>
      </c>
      <c r="C294" s="98" t="s">
        <v>3468</v>
      </c>
      <c r="D294" s="97" t="str">
        <f>D292</f>
        <v>LOTNICZE POGOTOWIE RATUNKOWE</v>
      </c>
      <c r="E294" s="97" t="s">
        <v>2957</v>
      </c>
      <c r="F294" s="97" t="s">
        <v>71</v>
      </c>
      <c r="G294" s="97" t="s">
        <v>250</v>
      </c>
      <c r="H294" s="97" t="str">
        <f>H292</f>
        <v>Księżycowa 15</v>
      </c>
      <c r="I294" s="113">
        <v>41640</v>
      </c>
      <c r="J294" s="114">
        <v>45291</v>
      </c>
      <c r="K294" s="97" t="s">
        <v>2971</v>
      </c>
      <c r="L294" s="99">
        <v>49689174.210000001</v>
      </c>
      <c r="M294" s="99">
        <v>49230582.93</v>
      </c>
      <c r="N294" s="99">
        <v>9846116.5800000001</v>
      </c>
    </row>
    <row r="295" spans="1:14" ht="145.5" customHeight="1" x14ac:dyDescent="0.35">
      <c r="A295" s="64">
        <v>292</v>
      </c>
      <c r="B295" s="98" t="s">
        <v>2998</v>
      </c>
      <c r="C295" s="98" t="s">
        <v>3000</v>
      </c>
      <c r="D295" s="98" t="s">
        <v>2999</v>
      </c>
      <c r="E295" s="97" t="s">
        <v>922</v>
      </c>
      <c r="F295" s="97" t="s">
        <v>883</v>
      </c>
      <c r="G295" s="97" t="s">
        <v>3019</v>
      </c>
      <c r="H295" s="97" t="s">
        <v>3020</v>
      </c>
      <c r="I295" s="113">
        <v>41640</v>
      </c>
      <c r="J295" s="114">
        <v>44926</v>
      </c>
      <c r="K295" s="97" t="s">
        <v>3026</v>
      </c>
      <c r="L295" s="99">
        <v>15000000</v>
      </c>
      <c r="M295" s="99">
        <v>15000000</v>
      </c>
      <c r="N295" s="99">
        <v>3000000</v>
      </c>
    </row>
    <row r="296" spans="1:14" ht="67.5" customHeight="1" x14ac:dyDescent="0.35">
      <c r="A296" s="64">
        <v>293</v>
      </c>
      <c r="B296" s="98" t="s">
        <v>3001</v>
      </c>
      <c r="C296" s="98" t="s">
        <v>2946</v>
      </c>
      <c r="D296" s="98" t="s">
        <v>1299</v>
      </c>
      <c r="E296" s="97" t="s">
        <v>3013</v>
      </c>
      <c r="F296" s="97" t="str">
        <f>E296</f>
        <v>Cały Kraj</v>
      </c>
      <c r="G296" s="97" t="s">
        <v>250</v>
      </c>
      <c r="H296" s="97" t="str">
        <f>H294</f>
        <v>Księżycowa 15</v>
      </c>
      <c r="I296" s="113">
        <v>41640</v>
      </c>
      <c r="J296" s="114">
        <v>44377</v>
      </c>
      <c r="K296" s="97" t="s">
        <v>3025</v>
      </c>
      <c r="L296" s="99">
        <v>33771312.619999997</v>
      </c>
      <c r="M296" s="99">
        <v>33771312.619999997</v>
      </c>
      <c r="N296" s="99">
        <v>28600080.370000001</v>
      </c>
    </row>
    <row r="297" spans="1:14" ht="67.5" customHeight="1" x14ac:dyDescent="0.35">
      <c r="A297" s="64">
        <v>294</v>
      </c>
      <c r="B297" s="98" t="s">
        <v>3002</v>
      </c>
      <c r="C297" s="98" t="s">
        <v>3003</v>
      </c>
      <c r="D297" s="98" t="s">
        <v>918</v>
      </c>
      <c r="E297" s="97" t="s">
        <v>919</v>
      </c>
      <c r="F297" s="97" t="s">
        <v>81</v>
      </c>
      <c r="G297" s="97" t="s">
        <v>82</v>
      </c>
      <c r="H297" s="97" t="s">
        <v>83</v>
      </c>
      <c r="I297" s="113">
        <v>41640</v>
      </c>
      <c r="J297" s="114">
        <v>45016</v>
      </c>
      <c r="K297" s="97" t="s">
        <v>3024</v>
      </c>
      <c r="L297" s="99">
        <v>14533040.01</v>
      </c>
      <c r="M297" s="99">
        <v>6809398.9500000002</v>
      </c>
      <c r="N297" s="99">
        <v>5787989.0999999996</v>
      </c>
    </row>
    <row r="298" spans="1:14" ht="47.25" customHeight="1" x14ac:dyDescent="0.35">
      <c r="A298" s="64">
        <v>295</v>
      </c>
      <c r="B298" s="98" t="s">
        <v>3004</v>
      </c>
      <c r="C298" s="98" t="s">
        <v>2967</v>
      </c>
      <c r="D298" s="98" t="s">
        <v>2690</v>
      </c>
      <c r="E298" s="97" t="s">
        <v>1685</v>
      </c>
      <c r="F298" s="97" t="s">
        <v>459</v>
      </c>
      <c r="G298" s="97" t="s">
        <v>460</v>
      </c>
      <c r="H298" s="97" t="s">
        <v>2691</v>
      </c>
      <c r="I298" s="113">
        <v>41640</v>
      </c>
      <c r="J298" s="114">
        <v>44742</v>
      </c>
      <c r="K298" s="97" t="s">
        <v>3022</v>
      </c>
      <c r="L298" s="99">
        <v>1380982.98</v>
      </c>
      <c r="M298" s="99">
        <v>999954.22</v>
      </c>
      <c r="N298" s="99">
        <v>849961.08</v>
      </c>
    </row>
    <row r="299" spans="1:14" ht="67.5" customHeight="1" x14ac:dyDescent="0.35">
      <c r="A299" s="64">
        <v>296</v>
      </c>
      <c r="B299" s="98" t="s">
        <v>3005</v>
      </c>
      <c r="C299" s="98" t="s">
        <v>3006</v>
      </c>
      <c r="D299" s="98" t="s">
        <v>2632</v>
      </c>
      <c r="E299" s="97" t="s">
        <v>3014</v>
      </c>
      <c r="F299" s="97" t="s">
        <v>412</v>
      </c>
      <c r="G299" s="97" t="s">
        <v>413</v>
      </c>
      <c r="H299" s="97" t="s">
        <v>2633</v>
      </c>
      <c r="I299" s="113">
        <v>41640</v>
      </c>
      <c r="J299" s="114">
        <v>44165</v>
      </c>
      <c r="K299" s="97" t="s">
        <v>3023</v>
      </c>
      <c r="L299" s="99">
        <v>1014544.5</v>
      </c>
      <c r="M299" s="99">
        <v>941594.56</v>
      </c>
      <c r="N299" s="99">
        <v>800355.37</v>
      </c>
    </row>
    <row r="300" spans="1:14" ht="141.75" customHeight="1" x14ac:dyDescent="0.35">
      <c r="A300" s="64">
        <v>297</v>
      </c>
      <c r="B300" s="98" t="s">
        <v>3007</v>
      </c>
      <c r="C300" s="98" t="s">
        <v>3009</v>
      </c>
      <c r="D300" s="98" t="s">
        <v>3008</v>
      </c>
      <c r="E300" s="97" t="s">
        <v>3014</v>
      </c>
      <c r="F300" s="97" t="s">
        <v>3015</v>
      </c>
      <c r="G300" s="97" t="s">
        <v>3017</v>
      </c>
      <c r="H300" s="97" t="s">
        <v>3016</v>
      </c>
      <c r="I300" s="113">
        <v>41640</v>
      </c>
      <c r="J300" s="114">
        <v>45290</v>
      </c>
      <c r="K300" s="97" t="s">
        <v>4088</v>
      </c>
      <c r="L300" s="99">
        <v>9466482.5800000001</v>
      </c>
      <c r="M300" s="99">
        <v>9466482.5800000001</v>
      </c>
      <c r="N300" s="99">
        <v>8046510.1900000004</v>
      </c>
    </row>
    <row r="301" spans="1:14" ht="149.25" customHeight="1" x14ac:dyDescent="0.35">
      <c r="A301" s="64">
        <v>298</v>
      </c>
      <c r="B301" s="100" t="s">
        <v>3010</v>
      </c>
      <c r="C301" s="98" t="s">
        <v>3012</v>
      </c>
      <c r="D301" s="98" t="s">
        <v>3011</v>
      </c>
      <c r="E301" s="97" t="s">
        <v>895</v>
      </c>
      <c r="F301" s="97" t="s">
        <v>38</v>
      </c>
      <c r="G301" s="97" t="s">
        <v>39</v>
      </c>
      <c r="H301" s="64" t="s">
        <v>3018</v>
      </c>
      <c r="I301" s="113">
        <v>41640</v>
      </c>
      <c r="J301" s="114">
        <v>44804</v>
      </c>
      <c r="K301" s="97" t="s">
        <v>3021</v>
      </c>
      <c r="L301" s="99">
        <v>9443939.1199999992</v>
      </c>
      <c r="M301" s="99">
        <v>8448003.8000000007</v>
      </c>
      <c r="N301" s="99">
        <v>7180803.2300000004</v>
      </c>
    </row>
    <row r="302" spans="1:14" ht="69" customHeight="1" x14ac:dyDescent="0.35">
      <c r="A302" s="64">
        <v>299</v>
      </c>
      <c r="B302" s="101" t="s">
        <v>3187</v>
      </c>
      <c r="C302" s="98" t="s">
        <v>3188</v>
      </c>
      <c r="D302" s="101" t="s">
        <v>3218</v>
      </c>
      <c r="E302" s="102" t="s">
        <v>157</v>
      </c>
      <c r="F302" s="101" t="s">
        <v>2508</v>
      </c>
      <c r="G302" s="101" t="s">
        <v>2509</v>
      </c>
      <c r="H302" s="101" t="s">
        <v>3245</v>
      </c>
      <c r="I302" s="113">
        <v>43862</v>
      </c>
      <c r="J302" s="114">
        <v>44286</v>
      </c>
      <c r="K302" s="101" t="s">
        <v>3189</v>
      </c>
      <c r="L302" s="99">
        <v>1860734.59</v>
      </c>
      <c r="M302" s="99">
        <v>1790322.3</v>
      </c>
      <c r="N302" s="99">
        <v>1521773.95</v>
      </c>
    </row>
    <row r="303" spans="1:14" ht="61.5" customHeight="1" x14ac:dyDescent="0.35">
      <c r="A303" s="64">
        <v>300</v>
      </c>
      <c r="B303" s="101" t="s">
        <v>3190</v>
      </c>
      <c r="C303" s="98" t="s">
        <v>3191</v>
      </c>
      <c r="D303" s="101" t="s">
        <v>3219</v>
      </c>
      <c r="E303" s="102" t="s">
        <v>922</v>
      </c>
      <c r="F303" s="101" t="s">
        <v>200</v>
      </c>
      <c r="G303" s="101" t="s">
        <v>3229</v>
      </c>
      <c r="H303" s="101" t="s">
        <v>3244</v>
      </c>
      <c r="I303" s="113">
        <v>43862</v>
      </c>
      <c r="J303" s="114">
        <v>44286</v>
      </c>
      <c r="K303" s="101" t="s">
        <v>3192</v>
      </c>
      <c r="L303" s="99">
        <v>2983792</v>
      </c>
      <c r="M303" s="99">
        <v>2983792</v>
      </c>
      <c r="N303" s="99">
        <v>2536223.2000000002</v>
      </c>
    </row>
    <row r="304" spans="1:14" ht="66.75" customHeight="1" x14ac:dyDescent="0.35">
      <c r="A304" s="64">
        <v>301</v>
      </c>
      <c r="B304" s="101" t="s">
        <v>3193</v>
      </c>
      <c r="C304" s="98" t="s">
        <v>3194</v>
      </c>
      <c r="D304" s="101" t="s">
        <v>3220</v>
      </c>
      <c r="E304" s="102" t="s">
        <v>968</v>
      </c>
      <c r="F304" s="101" t="s">
        <v>162</v>
      </c>
      <c r="G304" s="101" t="s">
        <v>3230</v>
      </c>
      <c r="H304" s="101" t="s">
        <v>3243</v>
      </c>
      <c r="I304" s="113">
        <v>43862</v>
      </c>
      <c r="J304" s="114">
        <v>44286</v>
      </c>
      <c r="K304" s="101" t="s">
        <v>3192</v>
      </c>
      <c r="L304" s="99">
        <v>2983870.95</v>
      </c>
      <c r="M304" s="99">
        <v>2983870.95</v>
      </c>
      <c r="N304" s="99">
        <v>2536290.2999999998</v>
      </c>
    </row>
    <row r="305" spans="1:14" ht="105" customHeight="1" x14ac:dyDescent="0.35">
      <c r="A305" s="64">
        <v>302</v>
      </c>
      <c r="B305" s="101" t="s">
        <v>3195</v>
      </c>
      <c r="C305" s="98" t="s">
        <v>3196</v>
      </c>
      <c r="D305" s="101" t="s">
        <v>3221</v>
      </c>
      <c r="E305" s="102" t="s">
        <v>911</v>
      </c>
      <c r="F305" s="101" t="s">
        <v>567</v>
      </c>
      <c r="G305" s="101" t="s">
        <v>568</v>
      </c>
      <c r="H305" s="101" t="s">
        <v>3242</v>
      </c>
      <c r="I305" s="113">
        <v>43862</v>
      </c>
      <c r="J305" s="114">
        <v>44294</v>
      </c>
      <c r="K305" s="101" t="s">
        <v>3197</v>
      </c>
      <c r="L305" s="99">
        <v>1790322.57</v>
      </c>
      <c r="M305" s="99">
        <v>1790322.57</v>
      </c>
      <c r="N305" s="99">
        <v>1521774.18</v>
      </c>
    </row>
    <row r="306" spans="1:14" ht="111.75" customHeight="1" x14ac:dyDescent="0.35">
      <c r="A306" s="64">
        <v>303</v>
      </c>
      <c r="B306" s="101" t="s">
        <v>3237</v>
      </c>
      <c r="C306" s="98" t="s">
        <v>3469</v>
      </c>
      <c r="D306" s="103" t="s">
        <v>3238</v>
      </c>
      <c r="E306" s="102" t="s">
        <v>932</v>
      </c>
      <c r="F306" s="101" t="s">
        <v>2683</v>
      </c>
      <c r="G306" s="101" t="s">
        <v>2684</v>
      </c>
      <c r="H306" s="101" t="s">
        <v>3239</v>
      </c>
      <c r="I306" s="113">
        <v>43862</v>
      </c>
      <c r="J306" s="114">
        <v>44392</v>
      </c>
      <c r="K306" s="101" t="s">
        <v>3240</v>
      </c>
      <c r="L306" s="99">
        <v>1790296.2</v>
      </c>
      <c r="M306" s="99">
        <v>1790296.2</v>
      </c>
      <c r="N306" s="99">
        <v>1521751.77</v>
      </c>
    </row>
    <row r="307" spans="1:14" ht="57.75" customHeight="1" x14ac:dyDescent="0.35">
      <c r="A307" s="64">
        <v>304</v>
      </c>
      <c r="B307" s="101" t="s">
        <v>3198</v>
      </c>
      <c r="C307" s="98" t="s">
        <v>3199</v>
      </c>
      <c r="D307" s="103" t="s">
        <v>3222</v>
      </c>
      <c r="E307" s="102" t="s">
        <v>927</v>
      </c>
      <c r="F307" s="101" t="s">
        <v>286</v>
      </c>
      <c r="G307" s="101" t="s">
        <v>3231</v>
      </c>
      <c r="H307" s="101" t="s">
        <v>3241</v>
      </c>
      <c r="I307" s="113">
        <v>43862</v>
      </c>
      <c r="J307" s="114">
        <v>44316</v>
      </c>
      <c r="K307" s="101" t="s">
        <v>3192</v>
      </c>
      <c r="L307" s="99">
        <v>1790322.57</v>
      </c>
      <c r="M307" s="99">
        <v>1790322.57</v>
      </c>
      <c r="N307" s="99">
        <v>1521774.18</v>
      </c>
    </row>
    <row r="308" spans="1:14" ht="63.75" customHeight="1" x14ac:dyDescent="0.35">
      <c r="A308" s="64">
        <v>305</v>
      </c>
      <c r="B308" s="101" t="s">
        <v>3403</v>
      </c>
      <c r="C308" s="98" t="s">
        <v>3404</v>
      </c>
      <c r="D308" s="103" t="s">
        <v>3405</v>
      </c>
      <c r="E308" s="102" t="s">
        <v>922</v>
      </c>
      <c r="F308" s="101" t="s">
        <v>883</v>
      </c>
      <c r="G308" s="101" t="s">
        <v>3407</v>
      </c>
      <c r="H308" s="101" t="s">
        <v>3406</v>
      </c>
      <c r="I308" s="113">
        <v>43862</v>
      </c>
      <c r="J308" s="114">
        <v>44742</v>
      </c>
      <c r="K308" s="101" t="str">
        <f>K307</f>
        <v>Działania związane z zapobieganiem, przeciwdziałaniem i zwalczaniem „COVID-19” oraz innych chorób zakaźnych.</v>
      </c>
      <c r="L308" s="99">
        <v>5967741.9000000004</v>
      </c>
      <c r="M308" s="99">
        <v>5967741.9000000004</v>
      </c>
      <c r="N308" s="99">
        <v>5072580.6100000003</v>
      </c>
    </row>
    <row r="309" spans="1:14" ht="111.75" customHeight="1" x14ac:dyDescent="0.35">
      <c r="A309" s="64">
        <v>306</v>
      </c>
      <c r="B309" s="101" t="s">
        <v>3346</v>
      </c>
      <c r="C309" s="98" t="s">
        <v>3345</v>
      </c>
      <c r="D309" s="104" t="s">
        <v>3347</v>
      </c>
      <c r="E309" s="102" t="s">
        <v>56</v>
      </c>
      <c r="F309" s="101" t="s">
        <v>71</v>
      </c>
      <c r="G309" s="101" t="s">
        <v>3349</v>
      </c>
      <c r="H309" s="101" t="s">
        <v>3348</v>
      </c>
      <c r="I309" s="113">
        <v>43862</v>
      </c>
      <c r="J309" s="114">
        <v>44377</v>
      </c>
      <c r="K309" s="101" t="s">
        <v>3350</v>
      </c>
      <c r="L309" s="99">
        <v>1805904.11</v>
      </c>
      <c r="M309" s="99">
        <v>1585706.35</v>
      </c>
      <c r="N309" s="99">
        <v>1268565.08</v>
      </c>
    </row>
    <row r="310" spans="1:14" ht="115.5" customHeight="1" x14ac:dyDescent="0.35">
      <c r="A310" s="64">
        <v>307</v>
      </c>
      <c r="B310" s="101" t="s">
        <v>3352</v>
      </c>
      <c r="C310" s="98" t="s">
        <v>3351</v>
      </c>
      <c r="D310" s="105" t="s">
        <v>3354</v>
      </c>
      <c r="E310" s="102" t="s">
        <v>66</v>
      </c>
      <c r="F310" s="101" t="s">
        <v>236</v>
      </c>
      <c r="G310" s="101" t="s">
        <v>3356</v>
      </c>
      <c r="H310" s="101" t="s">
        <v>3355</v>
      </c>
      <c r="I310" s="113">
        <v>43862</v>
      </c>
      <c r="J310" s="114">
        <v>44316</v>
      </c>
      <c r="K310" s="101" t="s">
        <v>3353</v>
      </c>
      <c r="L310" s="99">
        <v>1790316.63</v>
      </c>
      <c r="M310" s="99">
        <v>1790316.63</v>
      </c>
      <c r="N310" s="99">
        <v>1521769.13</v>
      </c>
    </row>
    <row r="311" spans="1:14" ht="102.75" customHeight="1" x14ac:dyDescent="0.35">
      <c r="A311" s="64">
        <v>308</v>
      </c>
      <c r="B311" s="101" t="s">
        <v>3333</v>
      </c>
      <c r="C311" s="98" t="s">
        <v>3334</v>
      </c>
      <c r="D311" s="104" t="s">
        <v>3335</v>
      </c>
      <c r="E311" s="102" t="s">
        <v>102</v>
      </c>
      <c r="F311" s="101" t="s">
        <v>3336</v>
      </c>
      <c r="G311" s="101" t="s">
        <v>3338</v>
      </c>
      <c r="H311" s="101" t="s">
        <v>3337</v>
      </c>
      <c r="I311" s="113">
        <v>43862</v>
      </c>
      <c r="J311" s="114">
        <v>44286</v>
      </c>
      <c r="K311" s="101" t="s">
        <v>3192</v>
      </c>
      <c r="L311" s="99">
        <v>596774.18999999994</v>
      </c>
      <c r="M311" s="99">
        <v>596774.18999999994</v>
      </c>
      <c r="N311" s="99">
        <v>507258.06</v>
      </c>
    </row>
    <row r="312" spans="1:14" ht="114" customHeight="1" x14ac:dyDescent="0.35">
      <c r="A312" s="64">
        <v>309</v>
      </c>
      <c r="B312" s="101" t="s">
        <v>3258</v>
      </c>
      <c r="C312" s="98" t="s">
        <v>3470</v>
      </c>
      <c r="D312" s="104" t="s">
        <v>3259</v>
      </c>
      <c r="E312" s="102" t="s">
        <v>144</v>
      </c>
      <c r="F312" s="101" t="s">
        <v>145</v>
      </c>
      <c r="G312" s="101" t="s">
        <v>146</v>
      </c>
      <c r="H312" s="101" t="s">
        <v>147</v>
      </c>
      <c r="I312" s="113">
        <v>43862</v>
      </c>
      <c r="J312" s="114">
        <v>44316</v>
      </c>
      <c r="K312" s="101" t="s">
        <v>3192</v>
      </c>
      <c r="L312" s="99">
        <v>1777807.45</v>
      </c>
      <c r="M312" s="99">
        <v>1777807.45</v>
      </c>
      <c r="N312" s="99">
        <v>1511136.33</v>
      </c>
    </row>
    <row r="313" spans="1:14" ht="122.25" customHeight="1" x14ac:dyDescent="0.35">
      <c r="A313" s="64">
        <v>310</v>
      </c>
      <c r="B313" s="101" t="s">
        <v>3357</v>
      </c>
      <c r="C313" s="98" t="s">
        <v>3358</v>
      </c>
      <c r="D313" s="104" t="s">
        <v>3359</v>
      </c>
      <c r="E313" s="102" t="s">
        <v>85</v>
      </c>
      <c r="F313" s="101" t="s">
        <v>403</v>
      </c>
      <c r="G313" s="101" t="s">
        <v>404</v>
      </c>
      <c r="H313" s="101" t="s">
        <v>3360</v>
      </c>
      <c r="I313" s="113">
        <v>43862</v>
      </c>
      <c r="J313" s="114">
        <v>44423</v>
      </c>
      <c r="K313" s="101" t="s">
        <v>3361</v>
      </c>
      <c r="L313" s="99">
        <v>1790988.06</v>
      </c>
      <c r="M313" s="99">
        <v>1789920</v>
      </c>
      <c r="N313" s="99">
        <v>1521432</v>
      </c>
    </row>
    <row r="314" spans="1:14" ht="120" customHeight="1" x14ac:dyDescent="0.35">
      <c r="A314" s="64">
        <v>311</v>
      </c>
      <c r="B314" s="101" t="s">
        <v>3408</v>
      </c>
      <c r="C314" s="98" t="s">
        <v>3409</v>
      </c>
      <c r="D314" s="104" t="s">
        <v>3410</v>
      </c>
      <c r="E314" s="102" t="s">
        <v>929</v>
      </c>
      <c r="F314" s="101" t="s">
        <v>378</v>
      </c>
      <c r="G314" s="101" t="s">
        <v>3411</v>
      </c>
      <c r="H314" s="101" t="s">
        <v>3412</v>
      </c>
      <c r="I314" s="113">
        <v>43862</v>
      </c>
      <c r="J314" s="114">
        <v>44316</v>
      </c>
      <c r="K314" s="101" t="s">
        <v>3192</v>
      </c>
      <c r="L314" s="99">
        <v>1790322.52</v>
      </c>
      <c r="M314" s="99">
        <v>1790322.52</v>
      </c>
      <c r="N314" s="99">
        <v>1521774.14</v>
      </c>
    </row>
    <row r="315" spans="1:14" ht="149.25" customHeight="1" x14ac:dyDescent="0.35">
      <c r="A315" s="64">
        <v>312</v>
      </c>
      <c r="B315" s="101" t="s">
        <v>3252</v>
      </c>
      <c r="C315" s="98" t="s">
        <v>3254</v>
      </c>
      <c r="D315" s="103" t="s">
        <v>3255</v>
      </c>
      <c r="E315" s="102" t="s">
        <v>260</v>
      </c>
      <c r="F315" s="101" t="s">
        <v>346</v>
      </c>
      <c r="G315" s="101" t="s">
        <v>3257</v>
      </c>
      <c r="H315" s="101" t="s">
        <v>3256</v>
      </c>
      <c r="I315" s="113">
        <v>43862</v>
      </c>
      <c r="J315" s="114">
        <v>44286</v>
      </c>
      <c r="K315" s="101" t="s">
        <v>3253</v>
      </c>
      <c r="L315" s="99">
        <v>2978226.45</v>
      </c>
      <c r="M315" s="99">
        <v>2978226.45</v>
      </c>
      <c r="N315" s="99">
        <v>2531492.48</v>
      </c>
    </row>
    <row r="316" spans="1:14" ht="50.25" customHeight="1" x14ac:dyDescent="0.35">
      <c r="A316" s="64">
        <v>313</v>
      </c>
      <c r="B316" s="101" t="s">
        <v>3399</v>
      </c>
      <c r="C316" s="98" t="s">
        <v>3398</v>
      </c>
      <c r="D316" s="105" t="s">
        <v>3400</v>
      </c>
      <c r="E316" s="102" t="s">
        <v>908</v>
      </c>
      <c r="F316" s="101" t="s">
        <v>111</v>
      </c>
      <c r="G316" s="101" t="s">
        <v>112</v>
      </c>
      <c r="H316" s="101" t="s">
        <v>3401</v>
      </c>
      <c r="I316" s="113">
        <v>43862</v>
      </c>
      <c r="J316" s="114">
        <v>44286</v>
      </c>
      <c r="K316" s="101" t="s">
        <v>3402</v>
      </c>
      <c r="L316" s="99">
        <v>591915.18999999994</v>
      </c>
      <c r="M316" s="99">
        <v>528571.42000000004</v>
      </c>
      <c r="N316" s="99">
        <v>422857.13</v>
      </c>
    </row>
    <row r="317" spans="1:14" ht="149.25" customHeight="1" x14ac:dyDescent="0.35">
      <c r="A317" s="64">
        <v>314</v>
      </c>
      <c r="B317" s="101" t="s">
        <v>3200</v>
      </c>
      <c r="C317" s="98" t="s">
        <v>3201</v>
      </c>
      <c r="D317" s="101" t="s">
        <v>3223</v>
      </c>
      <c r="E317" s="102" t="s">
        <v>919</v>
      </c>
      <c r="F317" s="101" t="s">
        <v>166</v>
      </c>
      <c r="G317" s="101" t="s">
        <v>3232</v>
      </c>
      <c r="H317" s="101" t="s">
        <v>3246</v>
      </c>
      <c r="I317" s="113">
        <v>43862</v>
      </c>
      <c r="J317" s="114">
        <v>44377</v>
      </c>
      <c r="K317" s="101" t="s">
        <v>3202</v>
      </c>
      <c r="L317" s="99">
        <v>3580645.14</v>
      </c>
      <c r="M317" s="99">
        <v>3580645.14</v>
      </c>
      <c r="N317" s="99">
        <v>3043548.36</v>
      </c>
    </row>
    <row r="318" spans="1:14" ht="84" customHeight="1" x14ac:dyDescent="0.35">
      <c r="A318" s="64">
        <v>315</v>
      </c>
      <c r="B318" s="101" t="s">
        <v>3203</v>
      </c>
      <c r="C318" s="98" t="s">
        <v>3204</v>
      </c>
      <c r="D318" s="101" t="s">
        <v>3224</v>
      </c>
      <c r="E318" s="102" t="s">
        <v>900</v>
      </c>
      <c r="F318" s="101" t="s">
        <v>281</v>
      </c>
      <c r="G318" s="101" t="s">
        <v>3233</v>
      </c>
      <c r="H318" s="101" t="s">
        <v>3247</v>
      </c>
      <c r="I318" s="113">
        <v>43862</v>
      </c>
      <c r="J318" s="114">
        <v>44286</v>
      </c>
      <c r="K318" s="101" t="s">
        <v>3205</v>
      </c>
      <c r="L318" s="99">
        <v>2872221.11</v>
      </c>
      <c r="M318" s="99">
        <v>2871521.11</v>
      </c>
      <c r="N318" s="99">
        <v>2440792.94</v>
      </c>
    </row>
    <row r="319" spans="1:14" ht="149.25" customHeight="1" x14ac:dyDescent="0.35">
      <c r="A319" s="64">
        <v>316</v>
      </c>
      <c r="B319" s="101" t="s">
        <v>3206</v>
      </c>
      <c r="C319" s="98" t="s">
        <v>3207</v>
      </c>
      <c r="D319" s="101" t="s">
        <v>3225</v>
      </c>
      <c r="E319" s="102" t="s">
        <v>905</v>
      </c>
      <c r="F319" s="101" t="s">
        <v>596</v>
      </c>
      <c r="G319" s="101" t="s">
        <v>597</v>
      </c>
      <c r="H319" s="101" t="s">
        <v>3248</v>
      </c>
      <c r="I319" s="113">
        <v>43862</v>
      </c>
      <c r="J319" s="114">
        <v>44286</v>
      </c>
      <c r="K319" s="101" t="s">
        <v>3208</v>
      </c>
      <c r="L319" s="99">
        <v>596774.18999999994</v>
      </c>
      <c r="M319" s="99">
        <v>596774.18999999994</v>
      </c>
      <c r="N319" s="99">
        <v>507258.06</v>
      </c>
    </row>
    <row r="320" spans="1:14" ht="123" customHeight="1" x14ac:dyDescent="0.35">
      <c r="A320" s="64">
        <v>317</v>
      </c>
      <c r="B320" s="101" t="s">
        <v>3363</v>
      </c>
      <c r="C320" s="98" t="s">
        <v>3362</v>
      </c>
      <c r="D320" s="101" t="s">
        <v>3364</v>
      </c>
      <c r="E320" s="102" t="s">
        <v>90</v>
      </c>
      <c r="F320" s="101" t="s">
        <v>150</v>
      </c>
      <c r="G320" s="101" t="s">
        <v>3365</v>
      </c>
      <c r="H320" s="101" t="s">
        <v>3366</v>
      </c>
      <c r="I320" s="113">
        <v>43862</v>
      </c>
      <c r="J320" s="114">
        <v>44316</v>
      </c>
      <c r="K320" s="101" t="s">
        <v>3367</v>
      </c>
      <c r="L320" s="99">
        <v>1789800</v>
      </c>
      <c r="M320" s="99">
        <v>1789800</v>
      </c>
      <c r="N320" s="99">
        <v>1521330</v>
      </c>
    </row>
    <row r="321" spans="1:14" ht="109.5" customHeight="1" x14ac:dyDescent="0.35">
      <c r="A321" s="64">
        <v>318</v>
      </c>
      <c r="B321" s="101" t="s">
        <v>3369</v>
      </c>
      <c r="C321" s="98" t="s">
        <v>3368</v>
      </c>
      <c r="D321" s="101" t="s">
        <v>3371</v>
      </c>
      <c r="E321" s="102" t="s">
        <v>56</v>
      </c>
      <c r="F321" s="101" t="s">
        <v>2571</v>
      </c>
      <c r="G321" s="101" t="s">
        <v>3372</v>
      </c>
      <c r="H321" s="101" t="s">
        <v>3373</v>
      </c>
      <c r="I321" s="113">
        <v>43862</v>
      </c>
      <c r="J321" s="114">
        <v>44316</v>
      </c>
      <c r="K321" s="101" t="s">
        <v>3370</v>
      </c>
      <c r="L321" s="99">
        <v>1947714.29</v>
      </c>
      <c r="M321" s="99">
        <v>1585714.29</v>
      </c>
      <c r="N321" s="99">
        <v>1268571.43</v>
      </c>
    </row>
    <row r="322" spans="1:14" ht="93.75" customHeight="1" x14ac:dyDescent="0.35">
      <c r="A322" s="64">
        <v>319</v>
      </c>
      <c r="B322" s="101" t="s">
        <v>3375</v>
      </c>
      <c r="C322" s="98" t="s">
        <v>3374</v>
      </c>
      <c r="D322" s="101" t="s">
        <v>3377</v>
      </c>
      <c r="E322" s="102" t="s">
        <v>135</v>
      </c>
      <c r="F322" s="101" t="s">
        <v>136</v>
      </c>
      <c r="G322" s="101" t="s">
        <v>137</v>
      </c>
      <c r="H322" s="101" t="s">
        <v>3378</v>
      </c>
      <c r="I322" s="113">
        <v>43862</v>
      </c>
      <c r="J322" s="114">
        <v>44286</v>
      </c>
      <c r="K322" s="101" t="s">
        <v>3376</v>
      </c>
      <c r="L322" s="99">
        <v>1025000</v>
      </c>
      <c r="M322" s="99">
        <v>1025000</v>
      </c>
      <c r="N322" s="99">
        <v>871250</v>
      </c>
    </row>
    <row r="323" spans="1:14" ht="105.75" customHeight="1" x14ac:dyDescent="0.35">
      <c r="A323" s="64">
        <v>320</v>
      </c>
      <c r="B323" s="101" t="s">
        <v>3209</v>
      </c>
      <c r="C323" s="98" t="s">
        <v>3210</v>
      </c>
      <c r="D323" s="101" t="s">
        <v>3226</v>
      </c>
      <c r="E323" s="102" t="s">
        <v>893</v>
      </c>
      <c r="F323" s="101" t="s">
        <v>126</v>
      </c>
      <c r="G323" s="101" t="s">
        <v>3234</v>
      </c>
      <c r="H323" s="101" t="s">
        <v>3249</v>
      </c>
      <c r="I323" s="113">
        <v>43862</v>
      </c>
      <c r="J323" s="114">
        <v>44316</v>
      </c>
      <c r="K323" s="101" t="s">
        <v>3211</v>
      </c>
      <c r="L323" s="99">
        <v>1790295.06</v>
      </c>
      <c r="M323" s="99">
        <v>1790295.06</v>
      </c>
      <c r="N323" s="99">
        <v>1521750.8</v>
      </c>
    </row>
    <row r="324" spans="1:14" ht="81.75" customHeight="1" x14ac:dyDescent="0.35">
      <c r="A324" s="64">
        <v>321</v>
      </c>
      <c r="B324" s="101" t="s">
        <v>3344</v>
      </c>
      <c r="C324" s="98" t="s">
        <v>3329</v>
      </c>
      <c r="D324" s="101" t="s">
        <v>3330</v>
      </c>
      <c r="E324" s="102" t="s">
        <v>37</v>
      </c>
      <c r="F324" s="101" t="s">
        <v>43</v>
      </c>
      <c r="G324" s="101" t="s">
        <v>1806</v>
      </c>
      <c r="H324" s="101" t="s">
        <v>3331</v>
      </c>
      <c r="I324" s="113">
        <v>43862</v>
      </c>
      <c r="J324" s="114">
        <v>44286</v>
      </c>
      <c r="K324" s="101" t="s">
        <v>3332</v>
      </c>
      <c r="L324" s="99">
        <v>3580645.14</v>
      </c>
      <c r="M324" s="99">
        <v>3580645.14</v>
      </c>
      <c r="N324" s="99">
        <v>3043548.36</v>
      </c>
    </row>
    <row r="325" spans="1:14" ht="69" customHeight="1" x14ac:dyDescent="0.35">
      <c r="A325" s="64">
        <v>322</v>
      </c>
      <c r="B325" s="101" t="s">
        <v>3342</v>
      </c>
      <c r="C325" s="98" t="s">
        <v>3471</v>
      </c>
      <c r="D325" s="101" t="s">
        <v>3340</v>
      </c>
      <c r="E325" s="102" t="s">
        <v>9</v>
      </c>
      <c r="F325" s="101" t="s">
        <v>394</v>
      </c>
      <c r="G325" s="101" t="s">
        <v>47</v>
      </c>
      <c r="H325" s="101" t="s">
        <v>3341</v>
      </c>
      <c r="I325" s="113">
        <v>43862</v>
      </c>
      <c r="J325" s="114">
        <v>44469</v>
      </c>
      <c r="K325" s="101" t="s">
        <v>3343</v>
      </c>
      <c r="L325" s="99">
        <v>1790271.72</v>
      </c>
      <c r="M325" s="99">
        <v>1790271.72</v>
      </c>
      <c r="N325" s="99">
        <v>1521730.96</v>
      </c>
    </row>
    <row r="326" spans="1:14" ht="39" customHeight="1" x14ac:dyDescent="0.35">
      <c r="A326" s="64">
        <v>323</v>
      </c>
      <c r="B326" s="101" t="s">
        <v>3212</v>
      </c>
      <c r="C326" s="98" t="s">
        <v>3213</v>
      </c>
      <c r="D326" s="101" t="s">
        <v>3227</v>
      </c>
      <c r="E326" s="102" t="s">
        <v>905</v>
      </c>
      <c r="F326" s="101" t="s">
        <v>245</v>
      </c>
      <c r="G326" s="101" t="s">
        <v>3235</v>
      </c>
      <c r="H326" s="101" t="s">
        <v>3250</v>
      </c>
      <c r="I326" s="113">
        <v>43862</v>
      </c>
      <c r="J326" s="114">
        <v>44530</v>
      </c>
      <c r="K326" s="101" t="s">
        <v>3214</v>
      </c>
      <c r="L326" s="99">
        <v>2983870.95</v>
      </c>
      <c r="M326" s="99">
        <v>2983870.95</v>
      </c>
      <c r="N326" s="99">
        <v>2536290.2999999998</v>
      </c>
    </row>
    <row r="327" spans="1:14" ht="72" customHeight="1" x14ac:dyDescent="0.35">
      <c r="A327" s="64">
        <v>324</v>
      </c>
      <c r="B327" s="101" t="s">
        <v>3380</v>
      </c>
      <c r="C327" s="98" t="s">
        <v>3379</v>
      </c>
      <c r="D327" s="101" t="s">
        <v>3381</v>
      </c>
      <c r="E327" s="102" t="s">
        <v>102</v>
      </c>
      <c r="F327" s="101" t="s">
        <v>332</v>
      </c>
      <c r="G327" s="101" t="s">
        <v>3382</v>
      </c>
      <c r="H327" s="101" t="s">
        <v>3383</v>
      </c>
      <c r="I327" s="113">
        <v>43862</v>
      </c>
      <c r="J327" s="114">
        <v>44384</v>
      </c>
      <c r="K327" s="101" t="s">
        <v>3332</v>
      </c>
      <c r="L327" s="99">
        <v>1850322.57</v>
      </c>
      <c r="M327" s="99">
        <v>1790322.57</v>
      </c>
      <c r="N327" s="99">
        <v>1521774.18</v>
      </c>
    </row>
    <row r="328" spans="1:14" ht="82.5" customHeight="1" x14ac:dyDescent="0.35">
      <c r="A328" s="64">
        <v>325</v>
      </c>
      <c r="B328" s="106" t="s">
        <v>3215</v>
      </c>
      <c r="C328" s="98" t="s">
        <v>3216</v>
      </c>
      <c r="D328" s="106" t="s">
        <v>3228</v>
      </c>
      <c r="E328" s="106" t="s">
        <v>966</v>
      </c>
      <c r="F328" s="106" t="s">
        <v>336</v>
      </c>
      <c r="G328" s="106" t="s">
        <v>3236</v>
      </c>
      <c r="H328" s="106" t="s">
        <v>3251</v>
      </c>
      <c r="I328" s="115">
        <v>43862</v>
      </c>
      <c r="J328" s="114">
        <v>44377</v>
      </c>
      <c r="K328" s="106" t="s">
        <v>3217</v>
      </c>
      <c r="L328" s="99">
        <v>1868322.48</v>
      </c>
      <c r="M328" s="99">
        <v>1790322.48</v>
      </c>
      <c r="N328" s="99">
        <v>1521774.1</v>
      </c>
    </row>
    <row r="329" spans="1:14" ht="107.25" customHeight="1" x14ac:dyDescent="0.35">
      <c r="A329" s="64">
        <v>326</v>
      </c>
      <c r="B329" s="98" t="s">
        <v>3472</v>
      </c>
      <c r="C329" s="98" t="s">
        <v>3473</v>
      </c>
      <c r="D329" s="98" t="s">
        <v>3347</v>
      </c>
      <c r="E329" s="98" t="s">
        <v>908</v>
      </c>
      <c r="F329" s="98" t="s">
        <v>71</v>
      </c>
      <c r="G329" s="98" t="s">
        <v>3349</v>
      </c>
      <c r="H329" s="98" t="s">
        <v>3348</v>
      </c>
      <c r="I329" s="113">
        <v>43862</v>
      </c>
      <c r="J329" s="114">
        <v>44500</v>
      </c>
      <c r="K329" s="98" t="s">
        <v>3474</v>
      </c>
      <c r="L329" s="99">
        <v>520000</v>
      </c>
      <c r="M329" s="99">
        <v>520000</v>
      </c>
      <c r="N329" s="99">
        <v>416000</v>
      </c>
    </row>
    <row r="330" spans="1:14" ht="61.5" customHeight="1" x14ac:dyDescent="0.35">
      <c r="A330" s="64">
        <v>327</v>
      </c>
      <c r="B330" s="98" t="s">
        <v>3475</v>
      </c>
      <c r="C330" s="98" t="s">
        <v>3476</v>
      </c>
      <c r="D330" s="98" t="s">
        <v>3221</v>
      </c>
      <c r="E330" s="98" t="s">
        <v>911</v>
      </c>
      <c r="F330" s="98" t="s">
        <v>567</v>
      </c>
      <c r="G330" s="98" t="s">
        <v>568</v>
      </c>
      <c r="H330" s="98" t="s">
        <v>3242</v>
      </c>
      <c r="I330" s="113">
        <v>43862</v>
      </c>
      <c r="J330" s="114">
        <v>44469</v>
      </c>
      <c r="K330" s="98" t="s">
        <v>3477</v>
      </c>
      <c r="L330" s="99">
        <v>520000</v>
      </c>
      <c r="M330" s="99">
        <v>520000</v>
      </c>
      <c r="N330" s="99">
        <v>442000</v>
      </c>
    </row>
    <row r="331" spans="1:14" ht="51" customHeight="1" x14ac:dyDescent="0.35">
      <c r="A331" s="64">
        <v>328</v>
      </c>
      <c r="B331" s="98" t="s">
        <v>3478</v>
      </c>
      <c r="C331" s="98" t="s">
        <v>3479</v>
      </c>
      <c r="D331" s="98" t="s">
        <v>3480</v>
      </c>
      <c r="E331" s="98" t="s">
        <v>947</v>
      </c>
      <c r="F331" s="98" t="s">
        <v>3481</v>
      </c>
      <c r="G331" s="98" t="s">
        <v>3482</v>
      </c>
      <c r="H331" s="98" t="s">
        <v>3483</v>
      </c>
      <c r="I331" s="113">
        <v>44263</v>
      </c>
      <c r="J331" s="114">
        <v>44530</v>
      </c>
      <c r="K331" s="98" t="s">
        <v>3484</v>
      </c>
      <c r="L331" s="99">
        <v>520000</v>
      </c>
      <c r="M331" s="99">
        <v>520000</v>
      </c>
      <c r="N331" s="99">
        <v>442000</v>
      </c>
    </row>
    <row r="332" spans="1:14" ht="88.5" customHeight="1" x14ac:dyDescent="0.35">
      <c r="A332" s="64">
        <v>329</v>
      </c>
      <c r="B332" s="98" t="s">
        <v>3485</v>
      </c>
      <c r="C332" s="98" t="s">
        <v>3486</v>
      </c>
      <c r="D332" s="98" t="s">
        <v>926</v>
      </c>
      <c r="E332" s="98" t="s">
        <v>927</v>
      </c>
      <c r="F332" s="98" t="s">
        <v>86</v>
      </c>
      <c r="G332" s="98" t="s">
        <v>87</v>
      </c>
      <c r="H332" s="98" t="s">
        <v>88</v>
      </c>
      <c r="I332" s="113">
        <v>43862</v>
      </c>
      <c r="J332" s="114">
        <v>44561</v>
      </c>
      <c r="K332" s="98" t="s">
        <v>3487</v>
      </c>
      <c r="L332" s="99">
        <v>520000</v>
      </c>
      <c r="M332" s="99">
        <v>520000</v>
      </c>
      <c r="N332" s="99">
        <v>442000</v>
      </c>
    </row>
    <row r="333" spans="1:14" ht="60" customHeight="1" x14ac:dyDescent="0.35">
      <c r="A333" s="64">
        <v>330</v>
      </c>
      <c r="B333" s="98" t="s">
        <v>3488</v>
      </c>
      <c r="C333" s="98" t="s">
        <v>3489</v>
      </c>
      <c r="D333" s="98" t="s">
        <v>3490</v>
      </c>
      <c r="E333" s="98" t="s">
        <v>1685</v>
      </c>
      <c r="F333" s="98" t="s">
        <v>3491</v>
      </c>
      <c r="G333" s="98" t="s">
        <v>3492</v>
      </c>
      <c r="H333" s="98" t="s">
        <v>3493</v>
      </c>
      <c r="I333" s="113">
        <v>43862</v>
      </c>
      <c r="J333" s="114">
        <v>44620</v>
      </c>
      <c r="K333" s="98" t="s">
        <v>3487</v>
      </c>
      <c r="L333" s="99">
        <v>520000</v>
      </c>
      <c r="M333" s="99">
        <v>520000</v>
      </c>
      <c r="N333" s="99">
        <v>442000</v>
      </c>
    </row>
    <row r="334" spans="1:14" ht="72" customHeight="1" x14ac:dyDescent="0.35">
      <c r="A334" s="64">
        <v>331</v>
      </c>
      <c r="B334" s="98" t="s">
        <v>3494</v>
      </c>
      <c r="C334" s="98" t="s">
        <v>3495</v>
      </c>
      <c r="D334" s="98" t="s">
        <v>2212</v>
      </c>
      <c r="E334" s="98" t="s">
        <v>911</v>
      </c>
      <c r="F334" s="98" t="s">
        <v>650</v>
      </c>
      <c r="G334" s="98" t="s">
        <v>651</v>
      </c>
      <c r="H334" s="98" t="s">
        <v>2476</v>
      </c>
      <c r="I334" s="113">
        <v>43862</v>
      </c>
      <c r="J334" s="114">
        <v>44500</v>
      </c>
      <c r="K334" s="98" t="s">
        <v>3496</v>
      </c>
      <c r="L334" s="99">
        <v>520000</v>
      </c>
      <c r="M334" s="99">
        <v>520000</v>
      </c>
      <c r="N334" s="99">
        <v>442000</v>
      </c>
    </row>
    <row r="335" spans="1:14" ht="71.5" x14ac:dyDescent="0.35">
      <c r="A335" s="64">
        <v>332</v>
      </c>
      <c r="B335" s="98" t="s">
        <v>3497</v>
      </c>
      <c r="C335" s="98" t="s">
        <v>3498</v>
      </c>
      <c r="D335" s="98" t="s">
        <v>1378</v>
      </c>
      <c r="E335" s="98" t="s">
        <v>905</v>
      </c>
      <c r="F335" s="98" t="s">
        <v>53</v>
      </c>
      <c r="G335" s="98" t="s">
        <v>54</v>
      </c>
      <c r="H335" s="98" t="s">
        <v>55</v>
      </c>
      <c r="I335" s="113">
        <v>44228</v>
      </c>
      <c r="J335" s="114">
        <v>44469</v>
      </c>
      <c r="K335" s="98" t="s">
        <v>3499</v>
      </c>
      <c r="L335" s="99">
        <v>543500</v>
      </c>
      <c r="M335" s="99">
        <v>520000</v>
      </c>
      <c r="N335" s="99">
        <v>442000</v>
      </c>
    </row>
    <row r="336" spans="1:14" ht="41.5" x14ac:dyDescent="0.35">
      <c r="A336" s="64">
        <v>333</v>
      </c>
      <c r="B336" s="98" t="s">
        <v>3500</v>
      </c>
      <c r="C336" s="98" t="s">
        <v>3501</v>
      </c>
      <c r="D336" s="98" t="s">
        <v>987</v>
      </c>
      <c r="E336" s="98" t="s">
        <v>905</v>
      </c>
      <c r="F336" s="98" t="s">
        <v>205</v>
      </c>
      <c r="G336" s="98" t="s">
        <v>206</v>
      </c>
      <c r="H336" s="98" t="s">
        <v>207</v>
      </c>
      <c r="I336" s="113">
        <v>43862</v>
      </c>
      <c r="J336" s="114">
        <v>44377</v>
      </c>
      <c r="K336" s="98" t="s">
        <v>3487</v>
      </c>
      <c r="L336" s="99">
        <v>520000</v>
      </c>
      <c r="M336" s="99">
        <v>520000</v>
      </c>
      <c r="N336" s="99">
        <v>442000</v>
      </c>
    </row>
    <row r="337" spans="1:14" ht="31.5" x14ac:dyDescent="0.35">
      <c r="A337" s="64">
        <v>334</v>
      </c>
      <c r="B337" s="98" t="s">
        <v>3502</v>
      </c>
      <c r="C337" s="98" t="s">
        <v>3503</v>
      </c>
      <c r="D337" s="98" t="s">
        <v>904</v>
      </c>
      <c r="E337" s="98" t="s">
        <v>929</v>
      </c>
      <c r="F337" s="98" t="s">
        <v>3504</v>
      </c>
      <c r="G337" s="98" t="s">
        <v>3505</v>
      </c>
      <c r="H337" s="98" t="s">
        <v>3506</v>
      </c>
      <c r="I337" s="113">
        <v>43862</v>
      </c>
      <c r="J337" s="114">
        <v>44651</v>
      </c>
      <c r="K337" s="98" t="s">
        <v>3487</v>
      </c>
      <c r="L337" s="99">
        <v>520000</v>
      </c>
      <c r="M337" s="99">
        <v>520000</v>
      </c>
      <c r="N337" s="99">
        <v>442000</v>
      </c>
    </row>
    <row r="338" spans="1:14" ht="41.5" x14ac:dyDescent="0.35">
      <c r="A338" s="64">
        <v>335</v>
      </c>
      <c r="B338" s="98" t="s">
        <v>3507</v>
      </c>
      <c r="C338" s="98" t="s">
        <v>3508</v>
      </c>
      <c r="D338" s="98" t="s">
        <v>3509</v>
      </c>
      <c r="E338" s="98" t="s">
        <v>932</v>
      </c>
      <c r="F338" s="98" t="s">
        <v>422</v>
      </c>
      <c r="G338" s="98" t="s">
        <v>423</v>
      </c>
      <c r="H338" s="98" t="s">
        <v>3510</v>
      </c>
      <c r="I338" s="113">
        <v>44256</v>
      </c>
      <c r="J338" s="114">
        <v>44561</v>
      </c>
      <c r="K338" s="98" t="s">
        <v>3487</v>
      </c>
      <c r="L338" s="99">
        <v>1040000</v>
      </c>
      <c r="M338" s="99">
        <v>1040000</v>
      </c>
      <c r="N338" s="99">
        <v>884000</v>
      </c>
    </row>
    <row r="339" spans="1:14" ht="42.75" customHeight="1" x14ac:dyDescent="0.35">
      <c r="A339" s="64">
        <v>336</v>
      </c>
      <c r="B339" s="98" t="s">
        <v>3511</v>
      </c>
      <c r="C339" s="98" t="s">
        <v>3512</v>
      </c>
      <c r="D339" s="98" t="s">
        <v>3513</v>
      </c>
      <c r="E339" s="98" t="s">
        <v>900</v>
      </c>
      <c r="F339" s="98" t="s">
        <v>281</v>
      </c>
      <c r="G339" s="98" t="s">
        <v>3233</v>
      </c>
      <c r="H339" s="98" t="s">
        <v>3247</v>
      </c>
      <c r="I339" s="113">
        <v>43862</v>
      </c>
      <c r="J339" s="114">
        <v>44377</v>
      </c>
      <c r="K339" s="98" t="s">
        <v>3487</v>
      </c>
      <c r="L339" s="99">
        <v>1674030</v>
      </c>
      <c r="M339" s="99">
        <v>1560000</v>
      </c>
      <c r="N339" s="99">
        <v>1326000</v>
      </c>
    </row>
    <row r="340" spans="1:14" ht="56.25" customHeight="1" x14ac:dyDescent="0.35">
      <c r="A340" s="64">
        <v>337</v>
      </c>
      <c r="B340" s="98" t="s">
        <v>3514</v>
      </c>
      <c r="C340" s="98" t="s">
        <v>3515</v>
      </c>
      <c r="D340" s="98" t="s">
        <v>3381</v>
      </c>
      <c r="E340" s="98" t="s">
        <v>938</v>
      </c>
      <c r="F340" s="98" t="s">
        <v>332</v>
      </c>
      <c r="G340" s="98" t="s">
        <v>3516</v>
      </c>
      <c r="H340" s="98" t="s">
        <v>3383</v>
      </c>
      <c r="I340" s="113">
        <v>44228</v>
      </c>
      <c r="J340" s="114">
        <v>44620</v>
      </c>
      <c r="K340" s="98" t="s">
        <v>3487</v>
      </c>
      <c r="L340" s="99">
        <v>1040000</v>
      </c>
      <c r="M340" s="99">
        <v>1040000</v>
      </c>
      <c r="N340" s="99">
        <v>884000</v>
      </c>
    </row>
    <row r="341" spans="1:14" ht="66.75" customHeight="1" x14ac:dyDescent="0.35">
      <c r="A341" s="64">
        <v>338</v>
      </c>
      <c r="B341" s="98" t="s">
        <v>3517</v>
      </c>
      <c r="C341" s="98" t="s">
        <v>3518</v>
      </c>
      <c r="D341" s="98" t="s">
        <v>3519</v>
      </c>
      <c r="E341" s="98" t="s">
        <v>922</v>
      </c>
      <c r="F341" s="98" t="s">
        <v>3520</v>
      </c>
      <c r="G341" s="98" t="s">
        <v>3521</v>
      </c>
      <c r="H341" s="98" t="s">
        <v>3522</v>
      </c>
      <c r="I341" s="113">
        <v>44228</v>
      </c>
      <c r="J341" s="114">
        <v>44441</v>
      </c>
      <c r="K341" s="98" t="s">
        <v>3487</v>
      </c>
      <c r="L341" s="99">
        <v>520000</v>
      </c>
      <c r="M341" s="99">
        <v>520000</v>
      </c>
      <c r="N341" s="99">
        <v>442000</v>
      </c>
    </row>
    <row r="342" spans="1:14" ht="41.5" x14ac:dyDescent="0.35">
      <c r="A342" s="64">
        <v>339</v>
      </c>
      <c r="B342" s="98" t="s">
        <v>3523</v>
      </c>
      <c r="C342" s="98" t="s">
        <v>3524</v>
      </c>
      <c r="D342" s="98" t="s">
        <v>3525</v>
      </c>
      <c r="E342" s="98" t="s">
        <v>905</v>
      </c>
      <c r="F342" s="98" t="s">
        <v>3526</v>
      </c>
      <c r="G342" s="98" t="s">
        <v>3527</v>
      </c>
      <c r="H342" s="98" t="s">
        <v>3528</v>
      </c>
      <c r="I342" s="113">
        <v>43862</v>
      </c>
      <c r="J342" s="114">
        <v>44500</v>
      </c>
      <c r="K342" s="98" t="s">
        <v>3487</v>
      </c>
      <c r="L342" s="99">
        <v>520000</v>
      </c>
      <c r="M342" s="99">
        <v>520000</v>
      </c>
      <c r="N342" s="99">
        <v>442000</v>
      </c>
    </row>
    <row r="343" spans="1:14" ht="41.5" x14ac:dyDescent="0.35">
      <c r="A343" s="64">
        <v>340</v>
      </c>
      <c r="B343" s="98" t="s">
        <v>3529</v>
      </c>
      <c r="C343" s="98" t="s">
        <v>3530</v>
      </c>
      <c r="D343" s="98" t="s">
        <v>130</v>
      </c>
      <c r="E343" s="98" t="s">
        <v>929</v>
      </c>
      <c r="F343" s="98" t="s">
        <v>131</v>
      </c>
      <c r="G343" s="98" t="s">
        <v>132</v>
      </c>
      <c r="H343" s="98" t="s">
        <v>133</v>
      </c>
      <c r="I343" s="113">
        <v>43862</v>
      </c>
      <c r="J343" s="114">
        <v>44561</v>
      </c>
      <c r="K343" s="98" t="s">
        <v>3487</v>
      </c>
      <c r="L343" s="99">
        <v>520008.44</v>
      </c>
      <c r="M343" s="99">
        <v>520000</v>
      </c>
      <c r="N343" s="99">
        <v>442000</v>
      </c>
    </row>
    <row r="344" spans="1:14" ht="41.5" x14ac:dyDescent="0.35">
      <c r="A344" s="64">
        <v>341</v>
      </c>
      <c r="B344" s="98" t="s">
        <v>3531</v>
      </c>
      <c r="C344" s="98" t="s">
        <v>3532</v>
      </c>
      <c r="D344" s="98" t="s">
        <v>3533</v>
      </c>
      <c r="E344" s="98" t="s">
        <v>929</v>
      </c>
      <c r="F344" s="98" t="s">
        <v>3534</v>
      </c>
      <c r="G344" s="98" t="s">
        <v>3535</v>
      </c>
      <c r="H344" s="98" t="s">
        <v>3536</v>
      </c>
      <c r="I344" s="113">
        <v>43862</v>
      </c>
      <c r="J344" s="114">
        <v>44561</v>
      </c>
      <c r="K344" s="98" t="s">
        <v>3487</v>
      </c>
      <c r="L344" s="99">
        <v>520000</v>
      </c>
      <c r="M344" s="99">
        <v>520000</v>
      </c>
      <c r="N344" s="99">
        <v>442000</v>
      </c>
    </row>
    <row r="345" spans="1:14" ht="21.5" x14ac:dyDescent="0.35">
      <c r="A345" s="64">
        <v>342</v>
      </c>
      <c r="B345" s="98" t="s">
        <v>3537</v>
      </c>
      <c r="C345" s="98" t="s">
        <v>3538</v>
      </c>
      <c r="D345" s="98" t="s">
        <v>3220</v>
      </c>
      <c r="E345" s="98" t="s">
        <v>968</v>
      </c>
      <c r="F345" s="98" t="s">
        <v>162</v>
      </c>
      <c r="G345" s="98" t="s">
        <v>3230</v>
      </c>
      <c r="H345" s="98" t="s">
        <v>3243</v>
      </c>
      <c r="I345" s="113">
        <v>43862</v>
      </c>
      <c r="J345" s="114">
        <v>44561</v>
      </c>
      <c r="K345" s="98" t="s">
        <v>3487</v>
      </c>
      <c r="L345" s="99">
        <v>6119182.5999999996</v>
      </c>
      <c r="M345" s="99">
        <v>5200000</v>
      </c>
      <c r="N345" s="99">
        <v>4420000</v>
      </c>
    </row>
    <row r="346" spans="1:14" ht="41.5" x14ac:dyDescent="0.35">
      <c r="A346" s="64">
        <v>343</v>
      </c>
      <c r="B346" s="98" t="s">
        <v>3539</v>
      </c>
      <c r="C346" s="98" t="s">
        <v>3199</v>
      </c>
      <c r="D346" s="98" t="s">
        <v>3540</v>
      </c>
      <c r="E346" s="98" t="s">
        <v>966</v>
      </c>
      <c r="F346" s="98" t="s">
        <v>3541</v>
      </c>
      <c r="G346" s="98" t="s">
        <v>3542</v>
      </c>
      <c r="H346" s="98" t="s">
        <v>3543</v>
      </c>
      <c r="I346" s="113">
        <v>44256</v>
      </c>
      <c r="J346" s="114">
        <v>44469</v>
      </c>
      <c r="K346" s="98" t="s">
        <v>3487</v>
      </c>
      <c r="L346" s="99">
        <v>520000</v>
      </c>
      <c r="M346" s="99">
        <v>520000</v>
      </c>
      <c r="N346" s="99">
        <v>442000</v>
      </c>
    </row>
    <row r="347" spans="1:14" ht="44.25" customHeight="1" x14ac:dyDescent="0.35">
      <c r="A347" s="64">
        <v>344</v>
      </c>
      <c r="B347" s="98" t="s">
        <v>3544</v>
      </c>
      <c r="C347" s="98" t="s">
        <v>3545</v>
      </c>
      <c r="D347" s="98" t="s">
        <v>3546</v>
      </c>
      <c r="E347" s="98" t="s">
        <v>905</v>
      </c>
      <c r="F347" s="98" t="s">
        <v>3547</v>
      </c>
      <c r="G347" s="98" t="s">
        <v>3548</v>
      </c>
      <c r="H347" s="98" t="s">
        <v>3549</v>
      </c>
      <c r="I347" s="113">
        <v>43862</v>
      </c>
      <c r="J347" s="114">
        <v>44561</v>
      </c>
      <c r="K347" s="98" t="s">
        <v>3487</v>
      </c>
      <c r="L347" s="99">
        <v>550460.35</v>
      </c>
      <c r="M347" s="99">
        <v>520000</v>
      </c>
      <c r="N347" s="99">
        <v>442000</v>
      </c>
    </row>
    <row r="348" spans="1:14" ht="59.25" customHeight="1" x14ac:dyDescent="0.35">
      <c r="A348" s="64">
        <v>345</v>
      </c>
      <c r="B348" s="98" t="s">
        <v>3550</v>
      </c>
      <c r="C348" s="98" t="s">
        <v>3551</v>
      </c>
      <c r="D348" s="98" t="s">
        <v>3552</v>
      </c>
      <c r="E348" s="98" t="s">
        <v>911</v>
      </c>
      <c r="F348" s="98" t="s">
        <v>609</v>
      </c>
      <c r="G348" s="98" t="s">
        <v>610</v>
      </c>
      <c r="H348" s="98" t="s">
        <v>914</v>
      </c>
      <c r="I348" s="113">
        <v>43862</v>
      </c>
      <c r="J348" s="114">
        <v>44439</v>
      </c>
      <c r="K348" s="98" t="s">
        <v>3553</v>
      </c>
      <c r="L348" s="99">
        <v>520000</v>
      </c>
      <c r="M348" s="99">
        <v>520000</v>
      </c>
      <c r="N348" s="99">
        <v>442000</v>
      </c>
    </row>
    <row r="349" spans="1:14" ht="71.5" x14ac:dyDescent="0.35">
      <c r="A349" s="64">
        <v>346</v>
      </c>
      <c r="B349" s="98" t="s">
        <v>3554</v>
      </c>
      <c r="C349" s="98" t="s">
        <v>3555</v>
      </c>
      <c r="D349" s="98" t="s">
        <v>3556</v>
      </c>
      <c r="E349" s="98" t="s">
        <v>908</v>
      </c>
      <c r="F349" s="98" t="s">
        <v>111</v>
      </c>
      <c r="G349" s="98" t="s">
        <v>112</v>
      </c>
      <c r="H349" s="98" t="s">
        <v>3401</v>
      </c>
      <c r="I349" s="113">
        <v>43862</v>
      </c>
      <c r="J349" s="114">
        <v>44530</v>
      </c>
      <c r="K349" s="98" t="s">
        <v>3487</v>
      </c>
      <c r="L349" s="99">
        <v>1040000</v>
      </c>
      <c r="M349" s="99">
        <v>1040000</v>
      </c>
      <c r="N349" s="99">
        <v>832000</v>
      </c>
    </row>
    <row r="350" spans="1:14" ht="71.5" x14ac:dyDescent="0.35">
      <c r="A350" s="64">
        <v>347</v>
      </c>
      <c r="B350" s="98" t="s">
        <v>3557</v>
      </c>
      <c r="C350" s="98" t="s">
        <v>3558</v>
      </c>
      <c r="D350" s="98" t="s">
        <v>3559</v>
      </c>
      <c r="E350" s="98" t="s">
        <v>908</v>
      </c>
      <c r="F350" s="98" t="s">
        <v>3560</v>
      </c>
      <c r="G350" s="98" t="s">
        <v>3561</v>
      </c>
      <c r="H350" s="98" t="s">
        <v>3562</v>
      </c>
      <c r="I350" s="113">
        <v>43862</v>
      </c>
      <c r="J350" s="114">
        <v>44377</v>
      </c>
      <c r="K350" s="98" t="s">
        <v>3487</v>
      </c>
      <c r="L350" s="99">
        <v>524820.44999999995</v>
      </c>
      <c r="M350" s="99">
        <v>519994</v>
      </c>
      <c r="N350" s="99">
        <v>415995.2</v>
      </c>
    </row>
    <row r="351" spans="1:14" ht="41.5" x14ac:dyDescent="0.35">
      <c r="A351" s="64">
        <v>348</v>
      </c>
      <c r="B351" s="98" t="s">
        <v>3563</v>
      </c>
      <c r="C351" s="98" t="s">
        <v>3564</v>
      </c>
      <c r="D351" s="98" t="s">
        <v>3565</v>
      </c>
      <c r="E351" s="98" t="s">
        <v>895</v>
      </c>
      <c r="F351" s="98" t="s">
        <v>3566</v>
      </c>
      <c r="G351" s="98" t="s">
        <v>3567</v>
      </c>
      <c r="H351" s="98" t="s">
        <v>3568</v>
      </c>
      <c r="I351" s="113">
        <v>43862</v>
      </c>
      <c r="J351" s="114">
        <v>44561</v>
      </c>
      <c r="K351" s="98" t="s">
        <v>3569</v>
      </c>
      <c r="L351" s="99">
        <v>547857.77</v>
      </c>
      <c r="M351" s="99">
        <v>520000</v>
      </c>
      <c r="N351" s="99">
        <v>442000</v>
      </c>
    </row>
    <row r="352" spans="1:14" ht="77.25" customHeight="1" x14ac:dyDescent="0.35">
      <c r="A352" s="64">
        <v>349</v>
      </c>
      <c r="B352" s="98" t="s">
        <v>3570</v>
      </c>
      <c r="C352" s="98" t="s">
        <v>3571</v>
      </c>
      <c r="D352" s="98" t="s">
        <v>3572</v>
      </c>
      <c r="E352" s="98" t="s">
        <v>966</v>
      </c>
      <c r="F352" s="98" t="s">
        <v>1462</v>
      </c>
      <c r="G352" s="98" t="s">
        <v>3573</v>
      </c>
      <c r="H352" s="98" t="s">
        <v>3574</v>
      </c>
      <c r="I352" s="113">
        <v>44256</v>
      </c>
      <c r="J352" s="114">
        <v>44561</v>
      </c>
      <c r="K352" s="98" t="s">
        <v>3487</v>
      </c>
      <c r="L352" s="99">
        <v>1040741.25</v>
      </c>
      <c r="M352" s="99">
        <v>1040000</v>
      </c>
      <c r="N352" s="99">
        <v>884000</v>
      </c>
    </row>
    <row r="353" spans="1:14" ht="59.25" customHeight="1" x14ac:dyDescent="0.35">
      <c r="A353" s="64">
        <v>350</v>
      </c>
      <c r="B353" s="98" t="s">
        <v>3575</v>
      </c>
      <c r="C353" s="98" t="s">
        <v>3576</v>
      </c>
      <c r="D353" s="98" t="s">
        <v>3577</v>
      </c>
      <c r="E353" s="98" t="s">
        <v>911</v>
      </c>
      <c r="F353" s="98" t="s">
        <v>186</v>
      </c>
      <c r="G353" s="98" t="s">
        <v>187</v>
      </c>
      <c r="H353" s="98" t="s">
        <v>3578</v>
      </c>
      <c r="I353" s="113">
        <v>43862</v>
      </c>
      <c r="J353" s="114">
        <v>44469</v>
      </c>
      <c r="K353" s="98" t="s">
        <v>3477</v>
      </c>
      <c r="L353" s="99">
        <v>519850.1</v>
      </c>
      <c r="M353" s="99">
        <v>519850.1</v>
      </c>
      <c r="N353" s="99">
        <v>441872.58</v>
      </c>
    </row>
    <row r="354" spans="1:14" ht="84" customHeight="1" x14ac:dyDescent="0.35">
      <c r="A354" s="64">
        <v>351</v>
      </c>
      <c r="B354" s="98" t="s">
        <v>3579</v>
      </c>
      <c r="C354" s="98" t="s">
        <v>3580</v>
      </c>
      <c r="D354" s="98" t="s">
        <v>3222</v>
      </c>
      <c r="E354" s="98" t="s">
        <v>927</v>
      </c>
      <c r="F354" s="98" t="s">
        <v>286</v>
      </c>
      <c r="G354" s="98" t="s">
        <v>3231</v>
      </c>
      <c r="H354" s="98" t="s">
        <v>3241</v>
      </c>
      <c r="I354" s="113">
        <v>43862</v>
      </c>
      <c r="J354" s="114">
        <v>44500</v>
      </c>
      <c r="K354" s="98" t="s">
        <v>3487</v>
      </c>
      <c r="L354" s="99">
        <v>1040000</v>
      </c>
      <c r="M354" s="99">
        <v>1040000</v>
      </c>
      <c r="N354" s="99">
        <v>884000</v>
      </c>
    </row>
    <row r="355" spans="1:14" ht="55.5" customHeight="1" x14ac:dyDescent="0.35">
      <c r="A355" s="64">
        <v>352</v>
      </c>
      <c r="B355" s="98" t="s">
        <v>3581</v>
      </c>
      <c r="C355" s="98" t="s">
        <v>3582</v>
      </c>
      <c r="D355" s="98" t="s">
        <v>2174</v>
      </c>
      <c r="E355" s="98" t="s">
        <v>929</v>
      </c>
      <c r="F355" s="98" t="s">
        <v>2175</v>
      </c>
      <c r="G355" s="98" t="s">
        <v>2176</v>
      </c>
      <c r="H355" s="98" t="s">
        <v>2423</v>
      </c>
      <c r="I355" s="113">
        <v>43862</v>
      </c>
      <c r="J355" s="114">
        <v>44500</v>
      </c>
      <c r="K355" s="98" t="s">
        <v>3487</v>
      </c>
      <c r="L355" s="99">
        <v>575146.28</v>
      </c>
      <c r="M355" s="99">
        <v>520000</v>
      </c>
      <c r="N355" s="99">
        <v>442000</v>
      </c>
    </row>
    <row r="356" spans="1:14" ht="78" customHeight="1" x14ac:dyDescent="0.35">
      <c r="A356" s="64">
        <v>353</v>
      </c>
      <c r="B356" s="98" t="s">
        <v>3583</v>
      </c>
      <c r="C356" s="98" t="s">
        <v>3584</v>
      </c>
      <c r="D356" s="98" t="s">
        <v>1598</v>
      </c>
      <c r="E356" s="98" t="s">
        <v>929</v>
      </c>
      <c r="F356" s="98" t="s">
        <v>1599</v>
      </c>
      <c r="G356" s="98" t="s">
        <v>1600</v>
      </c>
      <c r="H356" s="98" t="s">
        <v>1601</v>
      </c>
      <c r="I356" s="113">
        <v>43862</v>
      </c>
      <c r="J356" s="114">
        <v>44469</v>
      </c>
      <c r="K356" s="98" t="s">
        <v>3487</v>
      </c>
      <c r="L356" s="99">
        <v>519982.5</v>
      </c>
      <c r="M356" s="99">
        <v>519982.5</v>
      </c>
      <c r="N356" s="99">
        <v>441985.12</v>
      </c>
    </row>
    <row r="357" spans="1:14" ht="87.75" customHeight="1" x14ac:dyDescent="0.35">
      <c r="A357" s="64">
        <v>354</v>
      </c>
      <c r="B357" s="98" t="s">
        <v>3585</v>
      </c>
      <c r="C357" s="98" t="s">
        <v>3586</v>
      </c>
      <c r="D357" s="98" t="s">
        <v>3587</v>
      </c>
      <c r="E357" s="98" t="s">
        <v>905</v>
      </c>
      <c r="F357" s="98" t="s">
        <v>3588</v>
      </c>
      <c r="G357" s="98" t="s">
        <v>3589</v>
      </c>
      <c r="H357" s="98" t="s">
        <v>3590</v>
      </c>
      <c r="I357" s="113">
        <v>44256</v>
      </c>
      <c r="J357" s="114">
        <v>44530</v>
      </c>
      <c r="K357" s="98" t="s">
        <v>3591</v>
      </c>
      <c r="L357" s="99">
        <v>520000</v>
      </c>
      <c r="M357" s="99">
        <v>520000</v>
      </c>
      <c r="N357" s="99">
        <v>442000</v>
      </c>
    </row>
    <row r="358" spans="1:14" ht="78.75" customHeight="1" x14ac:dyDescent="0.35">
      <c r="A358" s="64">
        <v>355</v>
      </c>
      <c r="B358" s="98" t="s">
        <v>3592</v>
      </c>
      <c r="C358" s="98" t="s">
        <v>3593</v>
      </c>
      <c r="D358" s="98" t="s">
        <v>3594</v>
      </c>
      <c r="E358" s="98" t="s">
        <v>922</v>
      </c>
      <c r="F358" s="98" t="s">
        <v>171</v>
      </c>
      <c r="G358" s="98" t="s">
        <v>172</v>
      </c>
      <c r="H358" s="98" t="s">
        <v>3595</v>
      </c>
      <c r="I358" s="113">
        <v>43862</v>
      </c>
      <c r="J358" s="114">
        <v>44477</v>
      </c>
      <c r="K358" s="98" t="s">
        <v>3487</v>
      </c>
      <c r="L358" s="99">
        <v>520000</v>
      </c>
      <c r="M358" s="99">
        <v>520000</v>
      </c>
      <c r="N358" s="99">
        <v>442000</v>
      </c>
    </row>
    <row r="359" spans="1:14" ht="100.5" customHeight="1" x14ac:dyDescent="0.35">
      <c r="A359" s="64">
        <v>356</v>
      </c>
      <c r="B359" s="98" t="s">
        <v>3596</v>
      </c>
      <c r="C359" s="98" t="s">
        <v>3597</v>
      </c>
      <c r="D359" s="98" t="s">
        <v>3226</v>
      </c>
      <c r="E359" s="98" t="s">
        <v>893</v>
      </c>
      <c r="F359" s="98" t="s">
        <v>126</v>
      </c>
      <c r="G359" s="98" t="s">
        <v>3234</v>
      </c>
      <c r="H359" s="98" t="s">
        <v>3249</v>
      </c>
      <c r="I359" s="113">
        <v>43862</v>
      </c>
      <c r="J359" s="114">
        <v>44561</v>
      </c>
      <c r="K359" s="98" t="s">
        <v>3598</v>
      </c>
      <c r="L359" s="99">
        <v>1181867.94</v>
      </c>
      <c r="M359" s="99">
        <v>1040000</v>
      </c>
      <c r="N359" s="99">
        <v>884000</v>
      </c>
    </row>
    <row r="360" spans="1:14" ht="61.5" x14ac:dyDescent="0.35">
      <c r="A360" s="64">
        <v>357</v>
      </c>
      <c r="B360" s="98" t="s">
        <v>3599</v>
      </c>
      <c r="C360" s="98" t="s">
        <v>3600</v>
      </c>
      <c r="D360" s="98" t="s">
        <v>3601</v>
      </c>
      <c r="E360" s="98" t="s">
        <v>895</v>
      </c>
      <c r="F360" s="98" t="s">
        <v>3602</v>
      </c>
      <c r="G360" s="98" t="s">
        <v>3603</v>
      </c>
      <c r="H360" s="98" t="s">
        <v>3604</v>
      </c>
      <c r="I360" s="113">
        <v>43862</v>
      </c>
      <c r="J360" s="114">
        <v>44469</v>
      </c>
      <c r="K360" s="98" t="s">
        <v>3605</v>
      </c>
      <c r="L360" s="99">
        <v>532388</v>
      </c>
      <c r="M360" s="99">
        <v>520000</v>
      </c>
      <c r="N360" s="99">
        <v>442000</v>
      </c>
    </row>
    <row r="361" spans="1:14" ht="41.5" x14ac:dyDescent="0.35">
      <c r="A361" s="64">
        <v>358</v>
      </c>
      <c r="B361" s="98" t="s">
        <v>3606</v>
      </c>
      <c r="C361" s="98" t="s">
        <v>3607</v>
      </c>
      <c r="D361" s="98" t="s">
        <v>3608</v>
      </c>
      <c r="E361" s="98" t="s">
        <v>929</v>
      </c>
      <c r="F361" s="98" t="s">
        <v>3609</v>
      </c>
      <c r="G361" s="98" t="s">
        <v>3610</v>
      </c>
      <c r="H361" s="98" t="s">
        <v>3611</v>
      </c>
      <c r="I361" s="113">
        <v>43862</v>
      </c>
      <c r="J361" s="114">
        <v>44561</v>
      </c>
      <c r="K361" s="98" t="s">
        <v>3487</v>
      </c>
      <c r="L361" s="99">
        <v>519605.13</v>
      </c>
      <c r="M361" s="99">
        <v>519605.13</v>
      </c>
      <c r="N361" s="99">
        <v>441664.36</v>
      </c>
    </row>
    <row r="362" spans="1:14" ht="61.5" x14ac:dyDescent="0.35">
      <c r="A362" s="64">
        <v>359</v>
      </c>
      <c r="B362" s="98" t="s">
        <v>3612</v>
      </c>
      <c r="C362" s="98" t="s">
        <v>3571</v>
      </c>
      <c r="D362" s="98" t="s">
        <v>3225</v>
      </c>
      <c r="E362" s="98" t="s">
        <v>938</v>
      </c>
      <c r="F362" s="98" t="s">
        <v>596</v>
      </c>
      <c r="G362" s="98" t="s">
        <v>597</v>
      </c>
      <c r="H362" s="98" t="s">
        <v>3248</v>
      </c>
      <c r="I362" s="113">
        <v>44256</v>
      </c>
      <c r="J362" s="114">
        <v>44561</v>
      </c>
      <c r="K362" s="98" t="s">
        <v>3487</v>
      </c>
      <c r="L362" s="99">
        <v>519998</v>
      </c>
      <c r="M362" s="99">
        <v>519998</v>
      </c>
      <c r="N362" s="99">
        <v>441998.3</v>
      </c>
    </row>
    <row r="363" spans="1:14" ht="51.5" x14ac:dyDescent="0.35">
      <c r="A363" s="64">
        <v>360</v>
      </c>
      <c r="B363" s="98" t="s">
        <v>3613</v>
      </c>
      <c r="C363" s="98" t="s">
        <v>3614</v>
      </c>
      <c r="D363" s="98" t="s">
        <v>3615</v>
      </c>
      <c r="E363" s="98" t="s">
        <v>922</v>
      </c>
      <c r="F363" s="98" t="s">
        <v>275</v>
      </c>
      <c r="G363" s="98" t="s">
        <v>276</v>
      </c>
      <c r="H363" s="98" t="s">
        <v>3616</v>
      </c>
      <c r="I363" s="113">
        <v>43862</v>
      </c>
      <c r="J363" s="114">
        <v>44530</v>
      </c>
      <c r="K363" s="98" t="s">
        <v>3487</v>
      </c>
      <c r="L363" s="99">
        <v>1754821.32</v>
      </c>
      <c r="M363" s="99">
        <v>1560000</v>
      </c>
      <c r="N363" s="99">
        <v>1326000</v>
      </c>
    </row>
    <row r="364" spans="1:14" ht="60.75" customHeight="1" x14ac:dyDescent="0.35">
      <c r="A364" s="64">
        <v>361</v>
      </c>
      <c r="B364" s="98" t="s">
        <v>3617</v>
      </c>
      <c r="C364" s="98" t="s">
        <v>3618</v>
      </c>
      <c r="D364" s="98" t="s">
        <v>3619</v>
      </c>
      <c r="E364" s="98" t="s">
        <v>905</v>
      </c>
      <c r="F364" s="98" t="s">
        <v>3078</v>
      </c>
      <c r="G364" s="98" t="s">
        <v>3086</v>
      </c>
      <c r="H364" s="98" t="s">
        <v>3620</v>
      </c>
      <c r="I364" s="113">
        <v>43862</v>
      </c>
      <c r="J364" s="114">
        <v>44651</v>
      </c>
      <c r="K364" s="98" t="s">
        <v>3487</v>
      </c>
      <c r="L364" s="99">
        <v>571686.92000000004</v>
      </c>
      <c r="M364" s="99">
        <v>520000</v>
      </c>
      <c r="N364" s="99">
        <v>442000</v>
      </c>
    </row>
    <row r="365" spans="1:14" ht="68.25" customHeight="1" x14ac:dyDescent="0.35">
      <c r="A365" s="64">
        <v>362</v>
      </c>
      <c r="B365" s="98" t="s">
        <v>3621</v>
      </c>
      <c r="C365" s="98" t="s">
        <v>3622</v>
      </c>
      <c r="D365" s="98" t="s">
        <v>2278</v>
      </c>
      <c r="E365" s="98" t="s">
        <v>929</v>
      </c>
      <c r="F365" s="98" t="s">
        <v>2279</v>
      </c>
      <c r="G365" s="98" t="s">
        <v>2280</v>
      </c>
      <c r="H365" s="98" t="s">
        <v>121</v>
      </c>
      <c r="I365" s="113">
        <v>43862</v>
      </c>
      <c r="J365" s="114">
        <v>44439</v>
      </c>
      <c r="K365" s="98" t="s">
        <v>3487</v>
      </c>
      <c r="L365" s="99">
        <v>520000</v>
      </c>
      <c r="M365" s="99">
        <v>520000</v>
      </c>
      <c r="N365" s="99">
        <v>442000</v>
      </c>
    </row>
    <row r="366" spans="1:14" ht="51.5" x14ac:dyDescent="0.35">
      <c r="A366" s="64">
        <v>363</v>
      </c>
      <c r="B366" s="98" t="s">
        <v>3623</v>
      </c>
      <c r="C366" s="98" t="s">
        <v>3624</v>
      </c>
      <c r="D366" s="98" t="s">
        <v>3625</v>
      </c>
      <c r="E366" s="98" t="s">
        <v>908</v>
      </c>
      <c r="F366" s="98" t="s">
        <v>3626</v>
      </c>
      <c r="G366" s="98" t="s">
        <v>3627</v>
      </c>
      <c r="H366" s="98" t="s">
        <v>3628</v>
      </c>
      <c r="I366" s="113">
        <v>43862</v>
      </c>
      <c r="J366" s="114">
        <v>44469</v>
      </c>
      <c r="K366" s="98" t="s">
        <v>3487</v>
      </c>
      <c r="L366" s="99">
        <v>520000</v>
      </c>
      <c r="M366" s="99">
        <v>520000</v>
      </c>
      <c r="N366" s="99">
        <v>416000</v>
      </c>
    </row>
    <row r="367" spans="1:14" ht="31.5" x14ac:dyDescent="0.35">
      <c r="A367" s="64">
        <v>364</v>
      </c>
      <c r="B367" s="98" t="s">
        <v>3629</v>
      </c>
      <c r="C367" s="98" t="s">
        <v>3630</v>
      </c>
      <c r="D367" s="98" t="s">
        <v>1605</v>
      </c>
      <c r="E367" s="98" t="s">
        <v>911</v>
      </c>
      <c r="F367" s="98" t="s">
        <v>182</v>
      </c>
      <c r="G367" s="98" t="s">
        <v>183</v>
      </c>
      <c r="H367" s="98" t="s">
        <v>184</v>
      </c>
      <c r="I367" s="113">
        <v>43862</v>
      </c>
      <c r="J367" s="114">
        <v>44408</v>
      </c>
      <c r="K367" s="98" t="s">
        <v>3477</v>
      </c>
      <c r="L367" s="99">
        <v>520000</v>
      </c>
      <c r="M367" s="99">
        <v>520000</v>
      </c>
      <c r="N367" s="99">
        <v>442000</v>
      </c>
    </row>
    <row r="368" spans="1:14" ht="74.25" customHeight="1" x14ac:dyDescent="0.35">
      <c r="A368" s="64">
        <v>365</v>
      </c>
      <c r="B368" s="98" t="s">
        <v>3631</v>
      </c>
      <c r="C368" s="98" t="s">
        <v>3632</v>
      </c>
      <c r="D368" s="98" t="s">
        <v>3633</v>
      </c>
      <c r="E368" s="98" t="s">
        <v>966</v>
      </c>
      <c r="F368" s="98" t="s">
        <v>3634</v>
      </c>
      <c r="G368" s="98" t="s">
        <v>3635</v>
      </c>
      <c r="H368" s="98" t="s">
        <v>3636</v>
      </c>
      <c r="I368" s="113">
        <v>43862</v>
      </c>
      <c r="J368" s="114">
        <v>44561</v>
      </c>
      <c r="K368" s="98" t="s">
        <v>3487</v>
      </c>
      <c r="L368" s="99">
        <v>537298.18999999994</v>
      </c>
      <c r="M368" s="99">
        <v>520000</v>
      </c>
      <c r="N368" s="99">
        <v>442000</v>
      </c>
    </row>
    <row r="369" spans="1:14" ht="81.5" x14ac:dyDescent="0.35">
      <c r="A369" s="64">
        <v>366</v>
      </c>
      <c r="B369" s="98" t="s">
        <v>3637</v>
      </c>
      <c r="C369" s="98" t="s">
        <v>3638</v>
      </c>
      <c r="D369" s="98" t="s">
        <v>3639</v>
      </c>
      <c r="E369" s="98" t="s">
        <v>893</v>
      </c>
      <c r="F369" s="98" t="s">
        <v>32</v>
      </c>
      <c r="G369" s="98" t="s">
        <v>33</v>
      </c>
      <c r="H369" s="98" t="s">
        <v>3640</v>
      </c>
      <c r="I369" s="113">
        <v>44256</v>
      </c>
      <c r="J369" s="114">
        <v>44515</v>
      </c>
      <c r="K369" s="98" t="s">
        <v>3641</v>
      </c>
      <c r="L369" s="99">
        <v>611757.53</v>
      </c>
      <c r="M369" s="99">
        <v>520000</v>
      </c>
      <c r="N369" s="99">
        <v>442000</v>
      </c>
    </row>
    <row r="370" spans="1:14" ht="71.5" x14ac:dyDescent="0.35">
      <c r="A370" s="64">
        <v>367</v>
      </c>
      <c r="B370" s="98" t="s">
        <v>3642</v>
      </c>
      <c r="C370" s="98" t="s">
        <v>3643</v>
      </c>
      <c r="D370" s="98" t="s">
        <v>3644</v>
      </c>
      <c r="E370" s="98" t="s">
        <v>908</v>
      </c>
      <c r="F370" s="98" t="s">
        <v>3645</v>
      </c>
      <c r="G370" s="98" t="s">
        <v>3646</v>
      </c>
      <c r="H370" s="98" t="s">
        <v>3647</v>
      </c>
      <c r="I370" s="113">
        <v>43862</v>
      </c>
      <c r="J370" s="114">
        <v>44530</v>
      </c>
      <c r="K370" s="98" t="s">
        <v>3487</v>
      </c>
      <c r="L370" s="99">
        <v>520000</v>
      </c>
      <c r="M370" s="99">
        <v>520000</v>
      </c>
      <c r="N370" s="99">
        <v>416000</v>
      </c>
    </row>
    <row r="371" spans="1:14" ht="71.5" x14ac:dyDescent="0.35">
      <c r="A371" s="64">
        <v>368</v>
      </c>
      <c r="B371" s="98" t="s">
        <v>3648</v>
      </c>
      <c r="C371" s="98" t="s">
        <v>3649</v>
      </c>
      <c r="D371" s="98" t="s">
        <v>3650</v>
      </c>
      <c r="E371" s="98" t="s">
        <v>927</v>
      </c>
      <c r="F371" s="98" t="s">
        <v>191</v>
      </c>
      <c r="G371" s="98" t="s">
        <v>192</v>
      </c>
      <c r="H371" s="98" t="s">
        <v>3651</v>
      </c>
      <c r="I371" s="113">
        <v>43862</v>
      </c>
      <c r="J371" s="114">
        <v>44561</v>
      </c>
      <c r="K371" s="98" t="s">
        <v>3487</v>
      </c>
      <c r="L371" s="99">
        <v>619999.24</v>
      </c>
      <c r="M371" s="99">
        <v>519999.24</v>
      </c>
      <c r="N371" s="99">
        <v>441999.35</v>
      </c>
    </row>
    <row r="372" spans="1:14" ht="21.5" x14ac:dyDescent="0.35">
      <c r="A372" s="64">
        <v>369</v>
      </c>
      <c r="B372" s="98" t="s">
        <v>3652</v>
      </c>
      <c r="C372" s="98" t="s">
        <v>3653</v>
      </c>
      <c r="D372" s="98" t="s">
        <v>3354</v>
      </c>
      <c r="E372" s="98" t="s">
        <v>911</v>
      </c>
      <c r="F372" s="98" t="s">
        <v>236</v>
      </c>
      <c r="G372" s="98" t="s">
        <v>3356</v>
      </c>
      <c r="H372" s="98" t="s">
        <v>3654</v>
      </c>
      <c r="I372" s="113">
        <v>43862</v>
      </c>
      <c r="J372" s="114">
        <v>44469</v>
      </c>
      <c r="K372" s="98" t="s">
        <v>3487</v>
      </c>
      <c r="L372" s="99">
        <v>520000</v>
      </c>
      <c r="M372" s="99">
        <v>520000</v>
      </c>
      <c r="N372" s="99">
        <v>442000</v>
      </c>
    </row>
    <row r="373" spans="1:14" ht="51.5" x14ac:dyDescent="0.35">
      <c r="A373" s="64">
        <v>370</v>
      </c>
      <c r="B373" s="98" t="s">
        <v>3655</v>
      </c>
      <c r="C373" s="98" t="s">
        <v>3656</v>
      </c>
      <c r="D373" s="98" t="s">
        <v>3657</v>
      </c>
      <c r="E373" s="98" t="s">
        <v>966</v>
      </c>
      <c r="F373" s="98" t="s">
        <v>3658</v>
      </c>
      <c r="G373" s="98" t="s">
        <v>3659</v>
      </c>
      <c r="H373" s="98" t="s">
        <v>3660</v>
      </c>
      <c r="I373" s="113">
        <v>43862</v>
      </c>
      <c r="J373" s="114">
        <v>44469</v>
      </c>
      <c r="K373" s="98" t="s">
        <v>3487</v>
      </c>
      <c r="L373" s="99">
        <v>520000</v>
      </c>
      <c r="M373" s="99">
        <v>520000</v>
      </c>
      <c r="N373" s="99">
        <v>442000</v>
      </c>
    </row>
    <row r="374" spans="1:14" ht="41.5" x14ac:dyDescent="0.35">
      <c r="A374" s="64">
        <v>371</v>
      </c>
      <c r="B374" s="98" t="s">
        <v>3661</v>
      </c>
      <c r="C374" s="98" t="s">
        <v>3662</v>
      </c>
      <c r="D374" s="98" t="s">
        <v>3330</v>
      </c>
      <c r="E374" s="98" t="s">
        <v>895</v>
      </c>
      <c r="F374" s="98" t="s">
        <v>43</v>
      </c>
      <c r="G374" s="98" t="s">
        <v>1806</v>
      </c>
      <c r="H374" s="98" t="s">
        <v>3331</v>
      </c>
      <c r="I374" s="113">
        <v>43862</v>
      </c>
      <c r="J374" s="114">
        <v>44561</v>
      </c>
      <c r="K374" s="98" t="s">
        <v>3487</v>
      </c>
      <c r="L374" s="99">
        <v>585000</v>
      </c>
      <c r="M374" s="99">
        <v>520000</v>
      </c>
      <c r="N374" s="99">
        <v>442000</v>
      </c>
    </row>
    <row r="375" spans="1:14" ht="61.5" x14ac:dyDescent="0.35">
      <c r="A375" s="64">
        <v>372</v>
      </c>
      <c r="B375" s="98" t="s">
        <v>3663</v>
      </c>
      <c r="C375" s="98" t="s">
        <v>3664</v>
      </c>
      <c r="D375" s="98" t="s">
        <v>3665</v>
      </c>
      <c r="E375" s="98" t="s">
        <v>927</v>
      </c>
      <c r="F375" s="98" t="s">
        <v>209</v>
      </c>
      <c r="G375" s="98" t="s">
        <v>3666</v>
      </c>
      <c r="H375" s="98" t="s">
        <v>3667</v>
      </c>
      <c r="I375" s="113">
        <v>43862</v>
      </c>
      <c r="J375" s="114">
        <v>44561</v>
      </c>
      <c r="K375" s="98" t="s">
        <v>3668</v>
      </c>
      <c r="L375" s="99">
        <v>537872.56000000006</v>
      </c>
      <c r="M375" s="99">
        <v>520000</v>
      </c>
      <c r="N375" s="99">
        <v>442000</v>
      </c>
    </row>
    <row r="376" spans="1:14" ht="41.5" x14ac:dyDescent="0.35">
      <c r="A376" s="64">
        <v>373</v>
      </c>
      <c r="B376" s="98" t="s">
        <v>3669</v>
      </c>
      <c r="C376" s="98" t="s">
        <v>3670</v>
      </c>
      <c r="D376" s="98" t="s">
        <v>3671</v>
      </c>
      <c r="E376" s="98" t="s">
        <v>905</v>
      </c>
      <c r="F376" s="98" t="s">
        <v>3672</v>
      </c>
      <c r="G376" s="98" t="s">
        <v>3673</v>
      </c>
      <c r="H376" s="98" t="s">
        <v>3674</v>
      </c>
      <c r="I376" s="113">
        <v>43862</v>
      </c>
      <c r="J376" s="114">
        <v>44561</v>
      </c>
      <c r="K376" s="98" t="s">
        <v>3668</v>
      </c>
      <c r="L376" s="99">
        <v>520000</v>
      </c>
      <c r="M376" s="99">
        <v>520000</v>
      </c>
      <c r="N376" s="99">
        <v>442000</v>
      </c>
    </row>
    <row r="377" spans="1:14" ht="91.5" x14ac:dyDescent="0.35">
      <c r="A377" s="64">
        <v>374</v>
      </c>
      <c r="B377" s="98" t="s">
        <v>3675</v>
      </c>
      <c r="C377" s="98" t="s">
        <v>3676</v>
      </c>
      <c r="D377" s="98" t="s">
        <v>1130</v>
      </c>
      <c r="E377" s="98" t="s">
        <v>905</v>
      </c>
      <c r="F377" s="98" t="s">
        <v>1131</v>
      </c>
      <c r="G377" s="98" t="s">
        <v>1132</v>
      </c>
      <c r="H377" s="98" t="s">
        <v>1133</v>
      </c>
      <c r="I377" s="113">
        <v>44256</v>
      </c>
      <c r="J377" s="114">
        <v>44469</v>
      </c>
      <c r="K377" s="98" t="s">
        <v>3677</v>
      </c>
      <c r="L377" s="99">
        <v>521145.59999999998</v>
      </c>
      <c r="M377" s="99">
        <v>520000</v>
      </c>
      <c r="N377" s="99">
        <v>442000</v>
      </c>
    </row>
    <row r="378" spans="1:14" ht="61.5" x14ac:dyDescent="0.35">
      <c r="A378" s="64">
        <v>375</v>
      </c>
      <c r="B378" s="98" t="s">
        <v>3678</v>
      </c>
      <c r="C378" s="98" t="s">
        <v>3679</v>
      </c>
      <c r="D378" s="98" t="s">
        <v>3680</v>
      </c>
      <c r="E378" s="98" t="s">
        <v>893</v>
      </c>
      <c r="F378" s="98" t="s">
        <v>394</v>
      </c>
      <c r="G378" s="98" t="s">
        <v>47</v>
      </c>
      <c r="H378" s="98" t="s">
        <v>3341</v>
      </c>
      <c r="I378" s="113">
        <v>44228</v>
      </c>
      <c r="J378" s="114">
        <v>44500</v>
      </c>
      <c r="K378" s="98" t="s">
        <v>3681</v>
      </c>
      <c r="L378" s="99">
        <v>650009.12</v>
      </c>
      <c r="M378" s="99">
        <v>520000</v>
      </c>
      <c r="N378" s="99">
        <v>442000</v>
      </c>
    </row>
    <row r="379" spans="1:14" ht="96" customHeight="1" x14ac:dyDescent="0.35">
      <c r="A379" s="64">
        <v>376</v>
      </c>
      <c r="B379" s="98" t="s">
        <v>3682</v>
      </c>
      <c r="C379" s="98" t="s">
        <v>3683</v>
      </c>
      <c r="D379" s="98" t="s">
        <v>2352</v>
      </c>
      <c r="E379" s="98" t="s">
        <v>905</v>
      </c>
      <c r="F379" s="98" t="s">
        <v>438</v>
      </c>
      <c r="G379" s="98" t="s">
        <v>439</v>
      </c>
      <c r="H379" s="98" t="s">
        <v>2353</v>
      </c>
      <c r="I379" s="113">
        <v>44256</v>
      </c>
      <c r="J379" s="114">
        <v>44620</v>
      </c>
      <c r="K379" s="98" t="s">
        <v>3684</v>
      </c>
      <c r="L379" s="99">
        <v>520000</v>
      </c>
      <c r="M379" s="99">
        <v>520000</v>
      </c>
      <c r="N379" s="99">
        <v>442000</v>
      </c>
    </row>
    <row r="380" spans="1:14" ht="71.5" x14ac:dyDescent="0.35">
      <c r="A380" s="64">
        <v>377</v>
      </c>
      <c r="B380" s="98" t="s">
        <v>3685</v>
      </c>
      <c r="C380" s="98" t="s">
        <v>3686</v>
      </c>
      <c r="D380" s="98" t="s">
        <v>3687</v>
      </c>
      <c r="E380" s="98" t="s">
        <v>922</v>
      </c>
      <c r="F380" s="98" t="s">
        <v>3688</v>
      </c>
      <c r="G380" s="98" t="s">
        <v>3689</v>
      </c>
      <c r="H380" s="98" t="s">
        <v>3690</v>
      </c>
      <c r="I380" s="113">
        <v>43862</v>
      </c>
      <c r="J380" s="114">
        <v>44439</v>
      </c>
      <c r="K380" s="98" t="s">
        <v>3487</v>
      </c>
      <c r="L380" s="99">
        <v>520000</v>
      </c>
      <c r="M380" s="99">
        <v>520000</v>
      </c>
      <c r="N380" s="99">
        <v>442000</v>
      </c>
    </row>
    <row r="381" spans="1:14" ht="51.5" x14ac:dyDescent="0.35">
      <c r="A381" s="64">
        <v>378</v>
      </c>
      <c r="B381" s="98" t="s">
        <v>3691</v>
      </c>
      <c r="C381" s="98" t="s">
        <v>3692</v>
      </c>
      <c r="D381" s="98" t="s">
        <v>3335</v>
      </c>
      <c r="E381" s="98" t="s">
        <v>938</v>
      </c>
      <c r="F381" s="98" t="s">
        <v>103</v>
      </c>
      <c r="G381" s="98" t="s">
        <v>3338</v>
      </c>
      <c r="H381" s="98" t="s">
        <v>3693</v>
      </c>
      <c r="I381" s="113">
        <v>44256</v>
      </c>
      <c r="J381" s="114">
        <v>44474</v>
      </c>
      <c r="K381" s="98" t="s">
        <v>3487</v>
      </c>
      <c r="L381" s="99">
        <v>520000</v>
      </c>
      <c r="M381" s="99">
        <v>520000</v>
      </c>
      <c r="N381" s="99">
        <v>442000</v>
      </c>
    </row>
    <row r="382" spans="1:14" ht="31.5" x14ac:dyDescent="0.35">
      <c r="A382" s="64">
        <v>379</v>
      </c>
      <c r="B382" s="98" t="s">
        <v>3694</v>
      </c>
      <c r="C382" s="98" t="s">
        <v>3695</v>
      </c>
      <c r="D382" s="98" t="s">
        <v>3223</v>
      </c>
      <c r="E382" s="98" t="s">
        <v>919</v>
      </c>
      <c r="F382" s="98" t="s">
        <v>166</v>
      </c>
      <c r="G382" s="98" t="s">
        <v>3696</v>
      </c>
      <c r="H382" s="98" t="s">
        <v>3697</v>
      </c>
      <c r="I382" s="113">
        <v>43862</v>
      </c>
      <c r="J382" s="114">
        <v>44469</v>
      </c>
      <c r="K382" s="98" t="s">
        <v>3698</v>
      </c>
      <c r="L382" s="99">
        <v>1560000</v>
      </c>
      <c r="M382" s="99">
        <v>1560000</v>
      </c>
      <c r="N382" s="99">
        <v>1326000</v>
      </c>
    </row>
    <row r="383" spans="1:14" ht="77.25" customHeight="1" x14ac:dyDescent="0.35">
      <c r="A383" s="64">
        <v>380</v>
      </c>
      <c r="B383" s="98" t="s">
        <v>3699</v>
      </c>
      <c r="C383" s="98" t="s">
        <v>3700</v>
      </c>
      <c r="D383" s="98" t="s">
        <v>909</v>
      </c>
      <c r="E383" s="98" t="s">
        <v>905</v>
      </c>
      <c r="F383" s="98" t="s">
        <v>61</v>
      </c>
      <c r="G383" s="98" t="s">
        <v>62</v>
      </c>
      <c r="H383" s="98" t="s">
        <v>63</v>
      </c>
      <c r="I383" s="113">
        <v>44228</v>
      </c>
      <c r="J383" s="114">
        <v>44561</v>
      </c>
      <c r="K383" s="98" t="s">
        <v>3701</v>
      </c>
      <c r="L383" s="99">
        <v>519989.48</v>
      </c>
      <c r="M383" s="99">
        <v>519989.48</v>
      </c>
      <c r="N383" s="99">
        <v>441991.05</v>
      </c>
    </row>
    <row r="384" spans="1:14" ht="63.75" customHeight="1" x14ac:dyDescent="0.35">
      <c r="A384" s="64">
        <v>381</v>
      </c>
      <c r="B384" s="98" t="s">
        <v>3702</v>
      </c>
      <c r="C384" s="98" t="s">
        <v>3703</v>
      </c>
      <c r="D384" s="98" t="s">
        <v>3704</v>
      </c>
      <c r="E384" s="98" t="s">
        <v>922</v>
      </c>
      <c r="F384" s="98" t="s">
        <v>923</v>
      </c>
      <c r="G384" s="98" t="s">
        <v>3705</v>
      </c>
      <c r="H384" s="98" t="s">
        <v>3706</v>
      </c>
      <c r="I384" s="113">
        <v>43862</v>
      </c>
      <c r="J384" s="114">
        <v>44469</v>
      </c>
      <c r="K384" s="98" t="s">
        <v>3487</v>
      </c>
      <c r="L384" s="99">
        <v>1191598.76</v>
      </c>
      <c r="M384" s="99">
        <v>1040000</v>
      </c>
      <c r="N384" s="99">
        <v>884000</v>
      </c>
    </row>
    <row r="385" spans="1:14" ht="61.5" x14ac:dyDescent="0.35">
      <c r="A385" s="64">
        <v>382</v>
      </c>
      <c r="B385" s="98" t="s">
        <v>3707</v>
      </c>
      <c r="C385" s="98" t="s">
        <v>3708</v>
      </c>
      <c r="D385" s="98" t="s">
        <v>1413</v>
      </c>
      <c r="E385" s="98" t="s">
        <v>966</v>
      </c>
      <c r="F385" s="98" t="s">
        <v>1414</v>
      </c>
      <c r="G385" s="98" t="s">
        <v>1415</v>
      </c>
      <c r="H385" s="98" t="s">
        <v>1416</v>
      </c>
      <c r="I385" s="113">
        <v>43862</v>
      </c>
      <c r="J385" s="114">
        <v>44500</v>
      </c>
      <c r="K385" s="98" t="s">
        <v>3487</v>
      </c>
      <c r="L385" s="99">
        <v>1108852.4099999999</v>
      </c>
      <c r="M385" s="99">
        <v>1040000</v>
      </c>
      <c r="N385" s="99">
        <v>884000</v>
      </c>
    </row>
    <row r="386" spans="1:14" ht="51.5" x14ac:dyDescent="0.35">
      <c r="A386" s="64">
        <v>383</v>
      </c>
      <c r="B386" s="98" t="s">
        <v>3709</v>
      </c>
      <c r="C386" s="98" t="s">
        <v>3710</v>
      </c>
      <c r="D386" s="98" t="s">
        <v>3711</v>
      </c>
      <c r="E386" s="98" t="s">
        <v>908</v>
      </c>
      <c r="F386" s="98" t="s">
        <v>3712</v>
      </c>
      <c r="G386" s="98" t="s">
        <v>3713</v>
      </c>
      <c r="H386" s="98" t="s">
        <v>3714</v>
      </c>
      <c r="I386" s="113">
        <v>43862</v>
      </c>
      <c r="J386" s="114">
        <v>44469</v>
      </c>
      <c r="K386" s="98" t="s">
        <v>3487</v>
      </c>
      <c r="L386" s="99">
        <v>520000</v>
      </c>
      <c r="M386" s="99">
        <v>520000</v>
      </c>
      <c r="N386" s="99">
        <v>416000</v>
      </c>
    </row>
    <row r="387" spans="1:14" ht="71.5" x14ac:dyDescent="0.35">
      <c r="A387" s="64">
        <v>384</v>
      </c>
      <c r="B387" s="98" t="s">
        <v>3715</v>
      </c>
      <c r="C387" s="98" t="s">
        <v>3716</v>
      </c>
      <c r="D387" s="98" t="s">
        <v>3410</v>
      </c>
      <c r="E387" s="98" t="s">
        <v>929</v>
      </c>
      <c r="F387" s="98" t="s">
        <v>378</v>
      </c>
      <c r="G387" s="98" t="s">
        <v>3411</v>
      </c>
      <c r="H387" s="98" t="s">
        <v>3412</v>
      </c>
      <c r="I387" s="113">
        <v>43862</v>
      </c>
      <c r="J387" s="114">
        <v>44469</v>
      </c>
      <c r="K387" s="98" t="s">
        <v>3487</v>
      </c>
      <c r="L387" s="99">
        <v>519999.35</v>
      </c>
      <c r="M387" s="99">
        <v>519999.35</v>
      </c>
      <c r="N387" s="99">
        <v>441999.44</v>
      </c>
    </row>
    <row r="388" spans="1:14" ht="51.5" x14ac:dyDescent="0.35">
      <c r="A388" s="64">
        <v>385</v>
      </c>
      <c r="B388" s="98" t="s">
        <v>3717</v>
      </c>
      <c r="C388" s="98" t="s">
        <v>3718</v>
      </c>
      <c r="D388" s="98" t="s">
        <v>1473</v>
      </c>
      <c r="E388" s="98" t="s">
        <v>929</v>
      </c>
      <c r="F388" s="98" t="s">
        <v>537</v>
      </c>
      <c r="G388" s="98" t="s">
        <v>538</v>
      </c>
      <c r="H388" s="98" t="s">
        <v>1474</v>
      </c>
      <c r="I388" s="113">
        <v>43862</v>
      </c>
      <c r="J388" s="114">
        <v>44377</v>
      </c>
      <c r="K388" s="98" t="s">
        <v>3487</v>
      </c>
      <c r="L388" s="99">
        <v>520000</v>
      </c>
      <c r="M388" s="99">
        <v>520000</v>
      </c>
      <c r="N388" s="99">
        <v>442000</v>
      </c>
    </row>
    <row r="389" spans="1:14" ht="61.5" x14ac:dyDescent="0.35">
      <c r="A389" s="64">
        <v>386</v>
      </c>
      <c r="B389" s="98" t="s">
        <v>3719</v>
      </c>
      <c r="C389" s="98" t="s">
        <v>3720</v>
      </c>
      <c r="D389" s="98" t="s">
        <v>2547</v>
      </c>
      <c r="E389" s="98" t="s">
        <v>947</v>
      </c>
      <c r="F389" s="98" t="s">
        <v>2548</v>
      </c>
      <c r="G389" s="98" t="s">
        <v>2549</v>
      </c>
      <c r="H389" s="98" t="s">
        <v>2550</v>
      </c>
      <c r="I389" s="113">
        <v>43862</v>
      </c>
      <c r="J389" s="114">
        <v>44530</v>
      </c>
      <c r="K389" s="98" t="s">
        <v>3721</v>
      </c>
      <c r="L389" s="99">
        <v>520000</v>
      </c>
      <c r="M389" s="99">
        <v>520000</v>
      </c>
      <c r="N389" s="99">
        <v>442000</v>
      </c>
    </row>
    <row r="390" spans="1:14" ht="61.5" x14ac:dyDescent="0.35">
      <c r="A390" s="64">
        <v>387</v>
      </c>
      <c r="B390" s="98" t="s">
        <v>3722</v>
      </c>
      <c r="C390" s="98" t="s">
        <v>3508</v>
      </c>
      <c r="D390" s="98" t="s">
        <v>3723</v>
      </c>
      <c r="E390" s="98" t="s">
        <v>893</v>
      </c>
      <c r="F390" s="98" t="s">
        <v>3724</v>
      </c>
      <c r="G390" s="98" t="s">
        <v>3725</v>
      </c>
      <c r="H390" s="98" t="s">
        <v>3726</v>
      </c>
      <c r="I390" s="113">
        <v>43862</v>
      </c>
      <c r="J390" s="114">
        <v>44561</v>
      </c>
      <c r="K390" s="98" t="s">
        <v>3605</v>
      </c>
      <c r="L390" s="99">
        <v>520000</v>
      </c>
      <c r="M390" s="99">
        <v>520000</v>
      </c>
      <c r="N390" s="99">
        <v>442000</v>
      </c>
    </row>
    <row r="391" spans="1:14" ht="31.5" x14ac:dyDescent="0.35">
      <c r="A391" s="64">
        <v>388</v>
      </c>
      <c r="B391" s="98" t="s">
        <v>3727</v>
      </c>
      <c r="C391" s="98" t="s">
        <v>3728</v>
      </c>
      <c r="D391" s="98" t="s">
        <v>2690</v>
      </c>
      <c r="E391" s="98" t="s">
        <v>1685</v>
      </c>
      <c r="F391" s="98" t="s">
        <v>459</v>
      </c>
      <c r="G391" s="98" t="s">
        <v>460</v>
      </c>
      <c r="H391" s="98" t="s">
        <v>2691</v>
      </c>
      <c r="I391" s="113">
        <v>43862</v>
      </c>
      <c r="J391" s="114">
        <v>44561</v>
      </c>
      <c r="K391" s="98" t="s">
        <v>3487</v>
      </c>
      <c r="L391" s="99">
        <v>520000</v>
      </c>
      <c r="M391" s="99">
        <v>520000</v>
      </c>
      <c r="N391" s="99">
        <v>442000</v>
      </c>
    </row>
    <row r="392" spans="1:14" ht="61.5" x14ac:dyDescent="0.35">
      <c r="A392" s="64">
        <v>389</v>
      </c>
      <c r="B392" s="98" t="s">
        <v>3729</v>
      </c>
      <c r="C392" s="98" t="s">
        <v>3730</v>
      </c>
      <c r="D392" s="98" t="s">
        <v>3731</v>
      </c>
      <c r="E392" s="98" t="s">
        <v>927</v>
      </c>
      <c r="F392" s="98" t="s">
        <v>215</v>
      </c>
      <c r="G392" s="98" t="s">
        <v>3732</v>
      </c>
      <c r="H392" s="98" t="s">
        <v>3733</v>
      </c>
      <c r="I392" s="113">
        <v>43862</v>
      </c>
      <c r="J392" s="114">
        <v>44475</v>
      </c>
      <c r="K392" s="98" t="s">
        <v>3487</v>
      </c>
      <c r="L392" s="99">
        <v>520000</v>
      </c>
      <c r="M392" s="99">
        <v>520000</v>
      </c>
      <c r="N392" s="99">
        <v>442000</v>
      </c>
    </row>
    <row r="393" spans="1:14" ht="61.5" x14ac:dyDescent="0.35">
      <c r="A393" s="64">
        <v>390</v>
      </c>
      <c r="B393" s="98" t="s">
        <v>3734</v>
      </c>
      <c r="C393" s="98" t="s">
        <v>3735</v>
      </c>
      <c r="D393" s="98" t="s">
        <v>2248</v>
      </c>
      <c r="E393" s="98" t="s">
        <v>895</v>
      </c>
      <c r="F393" s="98" t="s">
        <v>312</v>
      </c>
      <c r="G393" s="98" t="s">
        <v>313</v>
      </c>
      <c r="H393" s="98" t="s">
        <v>3736</v>
      </c>
      <c r="I393" s="113">
        <v>43862</v>
      </c>
      <c r="J393" s="114">
        <v>44681</v>
      </c>
      <c r="K393" s="98" t="s">
        <v>3737</v>
      </c>
      <c r="L393" s="99">
        <v>559112.5</v>
      </c>
      <c r="M393" s="99">
        <v>519999.12</v>
      </c>
      <c r="N393" s="99">
        <v>441999.25</v>
      </c>
    </row>
    <row r="394" spans="1:14" ht="51.5" x14ac:dyDescent="0.35">
      <c r="A394" s="64">
        <v>391</v>
      </c>
      <c r="B394" s="98" t="s">
        <v>3738</v>
      </c>
      <c r="C394" s="98" t="s">
        <v>3739</v>
      </c>
      <c r="D394" s="98" t="s">
        <v>3740</v>
      </c>
      <c r="E394" s="98" t="s">
        <v>929</v>
      </c>
      <c r="F394" s="98" t="s">
        <v>290</v>
      </c>
      <c r="G394" s="98" t="s">
        <v>291</v>
      </c>
      <c r="H394" s="98" t="s">
        <v>3741</v>
      </c>
      <c r="I394" s="113">
        <v>43862</v>
      </c>
      <c r="J394" s="114">
        <v>44607</v>
      </c>
      <c r="K394" s="98" t="s">
        <v>3487</v>
      </c>
      <c r="L394" s="99">
        <v>520000</v>
      </c>
      <c r="M394" s="99">
        <v>520000</v>
      </c>
      <c r="N394" s="99">
        <v>442000</v>
      </c>
    </row>
    <row r="395" spans="1:14" ht="41.5" x14ac:dyDescent="0.35">
      <c r="A395" s="64">
        <v>392</v>
      </c>
      <c r="B395" s="98" t="s">
        <v>3742</v>
      </c>
      <c r="C395" s="98" t="s">
        <v>3743</v>
      </c>
      <c r="D395" s="98" t="s">
        <v>3744</v>
      </c>
      <c r="E395" s="98" t="s">
        <v>968</v>
      </c>
      <c r="F395" s="98" t="s">
        <v>1584</v>
      </c>
      <c r="G395" s="98" t="s">
        <v>1585</v>
      </c>
      <c r="H395" s="98" t="s">
        <v>1586</v>
      </c>
      <c r="I395" s="113">
        <v>43862</v>
      </c>
      <c r="J395" s="114">
        <v>44561</v>
      </c>
      <c r="K395" s="98" t="s">
        <v>3487</v>
      </c>
      <c r="L395" s="99">
        <v>520000</v>
      </c>
      <c r="M395" s="99">
        <v>520000</v>
      </c>
      <c r="N395" s="99">
        <v>442000</v>
      </c>
    </row>
    <row r="396" spans="1:14" ht="41.5" x14ac:dyDescent="0.35">
      <c r="A396" s="64">
        <v>393</v>
      </c>
      <c r="B396" s="98" t="s">
        <v>3745</v>
      </c>
      <c r="C396" s="98" t="s">
        <v>3746</v>
      </c>
      <c r="D396" s="98" t="s">
        <v>3747</v>
      </c>
      <c r="E396" s="98" t="s">
        <v>966</v>
      </c>
      <c r="F396" s="98" t="s">
        <v>158</v>
      </c>
      <c r="G396" s="98" t="s">
        <v>159</v>
      </c>
      <c r="H396" s="98" t="s">
        <v>3748</v>
      </c>
      <c r="I396" s="113">
        <v>44256</v>
      </c>
      <c r="J396" s="114">
        <v>44561</v>
      </c>
      <c r="K396" s="98" t="s">
        <v>3487</v>
      </c>
      <c r="L396" s="99">
        <v>1040000</v>
      </c>
      <c r="M396" s="99">
        <v>1040000</v>
      </c>
      <c r="N396" s="99">
        <v>884000</v>
      </c>
    </row>
    <row r="397" spans="1:14" ht="41.5" x14ac:dyDescent="0.35">
      <c r="A397" s="64">
        <v>394</v>
      </c>
      <c r="B397" s="98" t="s">
        <v>3749</v>
      </c>
      <c r="C397" s="98" t="s">
        <v>3750</v>
      </c>
      <c r="D397" s="98" t="s">
        <v>3751</v>
      </c>
      <c r="E397" s="98" t="s">
        <v>927</v>
      </c>
      <c r="F397" s="98" t="s">
        <v>403</v>
      </c>
      <c r="G397" s="98" t="s">
        <v>404</v>
      </c>
      <c r="H397" s="98" t="s">
        <v>3360</v>
      </c>
      <c r="I397" s="113">
        <v>43862</v>
      </c>
      <c r="J397" s="114">
        <v>44865</v>
      </c>
      <c r="K397" s="98" t="s">
        <v>3487</v>
      </c>
      <c r="L397" s="99">
        <v>1228483.3700000001</v>
      </c>
      <c r="M397" s="99">
        <v>1039890</v>
      </c>
      <c r="N397" s="99">
        <v>883906.5</v>
      </c>
    </row>
    <row r="398" spans="1:14" ht="51.5" x14ac:dyDescent="0.35">
      <c r="A398" s="64">
        <v>395</v>
      </c>
      <c r="B398" s="98" t="s">
        <v>3752</v>
      </c>
      <c r="C398" s="98" t="s">
        <v>3753</v>
      </c>
      <c r="D398" s="98" t="s">
        <v>3754</v>
      </c>
      <c r="E398" s="98" t="s">
        <v>947</v>
      </c>
      <c r="F398" s="98" t="s">
        <v>509</v>
      </c>
      <c r="G398" s="98" t="s">
        <v>510</v>
      </c>
      <c r="H398" s="98" t="s">
        <v>1344</v>
      </c>
      <c r="I398" s="113">
        <v>43862</v>
      </c>
      <c r="J398" s="114">
        <v>44561</v>
      </c>
      <c r="K398" s="98" t="s">
        <v>3755</v>
      </c>
      <c r="L398" s="99">
        <v>519996.34</v>
      </c>
      <c r="M398" s="99">
        <v>519996.34</v>
      </c>
      <c r="N398" s="99">
        <v>441996.88</v>
      </c>
    </row>
    <row r="399" spans="1:14" ht="96" customHeight="1" x14ac:dyDescent="0.35">
      <c r="A399" s="64">
        <v>396</v>
      </c>
      <c r="B399" s="98" t="s">
        <v>3756</v>
      </c>
      <c r="C399" s="98" t="s">
        <v>3757</v>
      </c>
      <c r="D399" s="98" t="s">
        <v>3417</v>
      </c>
      <c r="E399" s="98" t="s">
        <v>922</v>
      </c>
      <c r="F399" s="98" t="s">
        <v>883</v>
      </c>
      <c r="G399" s="98" t="s">
        <v>3019</v>
      </c>
      <c r="H399" s="98" t="s">
        <v>3418</v>
      </c>
      <c r="I399" s="113">
        <v>43862</v>
      </c>
      <c r="J399" s="114">
        <v>44530</v>
      </c>
      <c r="K399" s="98" t="s">
        <v>3487</v>
      </c>
      <c r="L399" s="99">
        <v>526946.99</v>
      </c>
      <c r="M399" s="99">
        <v>520000</v>
      </c>
      <c r="N399" s="99">
        <v>442000</v>
      </c>
    </row>
    <row r="400" spans="1:14" ht="50.25" customHeight="1" x14ac:dyDescent="0.35">
      <c r="A400" s="64">
        <v>397</v>
      </c>
      <c r="B400" s="98" t="s">
        <v>3758</v>
      </c>
      <c r="C400" s="98" t="s">
        <v>3759</v>
      </c>
      <c r="D400" s="98" t="s">
        <v>3760</v>
      </c>
      <c r="E400" s="98" t="s">
        <v>908</v>
      </c>
      <c r="F400" s="98" t="s">
        <v>3761</v>
      </c>
      <c r="G400" s="98" t="s">
        <v>3762</v>
      </c>
      <c r="H400" s="98" t="s">
        <v>3763</v>
      </c>
      <c r="I400" s="113">
        <v>43862</v>
      </c>
      <c r="J400" s="114">
        <v>44500</v>
      </c>
      <c r="K400" s="98" t="s">
        <v>3487</v>
      </c>
      <c r="L400" s="99">
        <v>518948.2</v>
      </c>
      <c r="M400" s="99">
        <v>518948.2</v>
      </c>
      <c r="N400" s="99">
        <v>415158.56</v>
      </c>
    </row>
    <row r="401" spans="1:14" ht="60" customHeight="1" x14ac:dyDescent="0.35">
      <c r="A401" s="64">
        <v>398</v>
      </c>
      <c r="B401" s="98" t="s">
        <v>3764</v>
      </c>
      <c r="C401" s="98" t="s">
        <v>3765</v>
      </c>
      <c r="D401" s="98" t="s">
        <v>894</v>
      </c>
      <c r="E401" s="98" t="s">
        <v>895</v>
      </c>
      <c r="F401" s="98" t="s">
        <v>38</v>
      </c>
      <c r="G401" s="98" t="s">
        <v>39</v>
      </c>
      <c r="H401" s="98" t="s">
        <v>40</v>
      </c>
      <c r="I401" s="113">
        <v>43862</v>
      </c>
      <c r="J401" s="114">
        <v>44561</v>
      </c>
      <c r="K401" s="98" t="s">
        <v>3766</v>
      </c>
      <c r="L401" s="99">
        <v>520000</v>
      </c>
      <c r="M401" s="99">
        <v>520000</v>
      </c>
      <c r="N401" s="99">
        <v>442000</v>
      </c>
    </row>
    <row r="402" spans="1:14" ht="31.5" customHeight="1" x14ac:dyDescent="0.35">
      <c r="A402" s="64">
        <v>399</v>
      </c>
      <c r="B402" s="98" t="s">
        <v>3767</v>
      </c>
      <c r="C402" s="98" t="s">
        <v>3571</v>
      </c>
      <c r="D402" s="98" t="s">
        <v>3768</v>
      </c>
      <c r="E402" s="98" t="s">
        <v>932</v>
      </c>
      <c r="F402" s="98" t="s">
        <v>256</v>
      </c>
      <c r="G402" s="98" t="s">
        <v>3769</v>
      </c>
      <c r="H402" s="98" t="s">
        <v>3770</v>
      </c>
      <c r="I402" s="113">
        <v>44228</v>
      </c>
      <c r="J402" s="114">
        <v>44651</v>
      </c>
      <c r="K402" s="98" t="s">
        <v>3487</v>
      </c>
      <c r="L402" s="99">
        <v>539199</v>
      </c>
      <c r="M402" s="99">
        <v>520000</v>
      </c>
      <c r="N402" s="99">
        <v>442000</v>
      </c>
    </row>
    <row r="403" spans="1:14" ht="81" customHeight="1" x14ac:dyDescent="0.35">
      <c r="A403" s="64">
        <v>400</v>
      </c>
      <c r="B403" s="98" t="s">
        <v>3771</v>
      </c>
      <c r="C403" s="98" t="s">
        <v>3772</v>
      </c>
      <c r="D403" s="98" t="s">
        <v>1554</v>
      </c>
      <c r="E403" s="98" t="s">
        <v>895</v>
      </c>
      <c r="F403" s="98" t="s">
        <v>347</v>
      </c>
      <c r="G403" s="98" t="s">
        <v>348</v>
      </c>
      <c r="H403" s="98" t="s">
        <v>1555</v>
      </c>
      <c r="I403" s="113">
        <v>43862</v>
      </c>
      <c r="J403" s="114">
        <v>44561</v>
      </c>
      <c r="K403" s="98" t="s">
        <v>3766</v>
      </c>
      <c r="L403" s="99">
        <v>520000</v>
      </c>
      <c r="M403" s="99">
        <v>520000</v>
      </c>
      <c r="N403" s="99">
        <v>442000</v>
      </c>
    </row>
    <row r="404" spans="1:14" ht="61.5" x14ac:dyDescent="0.35">
      <c r="A404" s="64">
        <v>401</v>
      </c>
      <c r="B404" s="98" t="s">
        <v>3773</v>
      </c>
      <c r="C404" s="98" t="s">
        <v>3774</v>
      </c>
      <c r="D404" s="98" t="s">
        <v>3775</v>
      </c>
      <c r="E404" s="98" t="s">
        <v>895</v>
      </c>
      <c r="F404" s="98" t="s">
        <v>3776</v>
      </c>
      <c r="G404" s="98" t="s">
        <v>3777</v>
      </c>
      <c r="H404" s="98" t="s">
        <v>3778</v>
      </c>
      <c r="I404" s="113">
        <v>43862</v>
      </c>
      <c r="J404" s="114">
        <v>44712</v>
      </c>
      <c r="K404" s="98" t="s">
        <v>3766</v>
      </c>
      <c r="L404" s="99">
        <v>520000</v>
      </c>
      <c r="M404" s="99">
        <v>520000</v>
      </c>
      <c r="N404" s="99">
        <v>442000</v>
      </c>
    </row>
    <row r="405" spans="1:14" ht="51.5" x14ac:dyDescent="0.35">
      <c r="A405" s="64">
        <v>402</v>
      </c>
      <c r="B405" s="98" t="s">
        <v>3779</v>
      </c>
      <c r="C405" s="98" t="s">
        <v>3780</v>
      </c>
      <c r="D405" s="98" t="s">
        <v>3781</v>
      </c>
      <c r="E405" s="98" t="s">
        <v>927</v>
      </c>
      <c r="F405" s="98" t="s">
        <v>3782</v>
      </c>
      <c r="G405" s="98" t="s">
        <v>3783</v>
      </c>
      <c r="H405" s="98" t="s">
        <v>2476</v>
      </c>
      <c r="I405" s="113">
        <v>43862</v>
      </c>
      <c r="J405" s="114">
        <v>44377</v>
      </c>
      <c r="K405" s="98" t="s">
        <v>3487</v>
      </c>
      <c r="L405" s="99">
        <v>520000</v>
      </c>
      <c r="M405" s="99">
        <v>520000</v>
      </c>
      <c r="N405" s="99">
        <v>442000</v>
      </c>
    </row>
    <row r="406" spans="1:14" ht="61.5" x14ac:dyDescent="0.35">
      <c r="A406" s="64">
        <v>403</v>
      </c>
      <c r="B406" s="98" t="s">
        <v>3784</v>
      </c>
      <c r="C406" s="98" t="s">
        <v>3785</v>
      </c>
      <c r="D406" s="98" t="s">
        <v>3364</v>
      </c>
      <c r="E406" s="98" t="s">
        <v>929</v>
      </c>
      <c r="F406" s="98" t="s">
        <v>150</v>
      </c>
      <c r="G406" s="98" t="s">
        <v>3365</v>
      </c>
      <c r="H406" s="98" t="s">
        <v>3366</v>
      </c>
      <c r="I406" s="113">
        <v>43862</v>
      </c>
      <c r="J406" s="114">
        <v>44469</v>
      </c>
      <c r="K406" s="98" t="s">
        <v>3487</v>
      </c>
      <c r="L406" s="99">
        <v>520000</v>
      </c>
      <c r="M406" s="99">
        <v>520000</v>
      </c>
      <c r="N406" s="99">
        <v>442000</v>
      </c>
    </row>
    <row r="407" spans="1:14" ht="51.5" x14ac:dyDescent="0.35">
      <c r="A407" s="64">
        <v>404</v>
      </c>
      <c r="B407" s="98" t="s">
        <v>3786</v>
      </c>
      <c r="C407" s="98" t="s">
        <v>3787</v>
      </c>
      <c r="D407" s="98" t="s">
        <v>1512</v>
      </c>
      <c r="E407" s="98" t="s">
        <v>895</v>
      </c>
      <c r="F407" s="98" t="s">
        <v>501</v>
      </c>
      <c r="G407" s="98" t="s">
        <v>502</v>
      </c>
      <c r="H407" s="98" t="s">
        <v>3788</v>
      </c>
      <c r="I407" s="113">
        <v>43862</v>
      </c>
      <c r="J407" s="114">
        <v>44561</v>
      </c>
      <c r="K407" s="98" t="s">
        <v>3487</v>
      </c>
      <c r="L407" s="99">
        <v>1130000</v>
      </c>
      <c r="M407" s="99">
        <v>1040000</v>
      </c>
      <c r="N407" s="99">
        <v>884000</v>
      </c>
    </row>
    <row r="408" spans="1:14" ht="61.5" x14ac:dyDescent="0.35">
      <c r="A408" s="64">
        <v>405</v>
      </c>
      <c r="B408" s="98" t="s">
        <v>3789</v>
      </c>
      <c r="C408" s="98" t="s">
        <v>3790</v>
      </c>
      <c r="D408" s="98" t="s">
        <v>3228</v>
      </c>
      <c r="E408" s="98" t="s">
        <v>966</v>
      </c>
      <c r="F408" s="98" t="s">
        <v>336</v>
      </c>
      <c r="G408" s="98" t="s">
        <v>3236</v>
      </c>
      <c r="H408" s="98" t="s">
        <v>3251</v>
      </c>
      <c r="I408" s="113">
        <v>43862</v>
      </c>
      <c r="J408" s="114">
        <v>44530</v>
      </c>
      <c r="K408" s="98" t="s">
        <v>3487</v>
      </c>
      <c r="L408" s="99">
        <v>1040000</v>
      </c>
      <c r="M408" s="99">
        <v>1040000</v>
      </c>
      <c r="N408" s="99">
        <v>884000</v>
      </c>
    </row>
    <row r="409" spans="1:14" ht="61.5" x14ac:dyDescent="0.35">
      <c r="A409" s="64">
        <v>406</v>
      </c>
      <c r="B409" s="98" t="s">
        <v>3791</v>
      </c>
      <c r="C409" s="98" t="s">
        <v>3792</v>
      </c>
      <c r="D409" s="98" t="s">
        <v>3754</v>
      </c>
      <c r="E409" s="98" t="s">
        <v>895</v>
      </c>
      <c r="F409" s="98" t="s">
        <v>509</v>
      </c>
      <c r="G409" s="98" t="s">
        <v>510</v>
      </c>
      <c r="H409" s="98" t="s">
        <v>1344</v>
      </c>
      <c r="I409" s="113">
        <v>43862</v>
      </c>
      <c r="J409" s="114">
        <v>44561</v>
      </c>
      <c r="K409" s="98" t="s">
        <v>3793</v>
      </c>
      <c r="L409" s="99">
        <v>2079956.64</v>
      </c>
      <c r="M409" s="99">
        <v>2079956.64</v>
      </c>
      <c r="N409" s="99">
        <v>1767963.14</v>
      </c>
    </row>
    <row r="410" spans="1:14" ht="52.5" customHeight="1" x14ac:dyDescent="0.35">
      <c r="A410" s="64">
        <v>407</v>
      </c>
      <c r="B410" s="98" t="s">
        <v>3794</v>
      </c>
      <c r="C410" s="98" t="s">
        <v>3795</v>
      </c>
      <c r="D410" s="98" t="s">
        <v>3615</v>
      </c>
      <c r="E410" s="98" t="s">
        <v>922</v>
      </c>
      <c r="F410" s="98" t="s">
        <v>275</v>
      </c>
      <c r="G410" s="98" t="s">
        <v>276</v>
      </c>
      <c r="H410" s="98" t="s">
        <v>3616</v>
      </c>
      <c r="I410" s="113">
        <v>43862</v>
      </c>
      <c r="J410" s="114">
        <v>44561</v>
      </c>
      <c r="K410" s="98" t="s">
        <v>3796</v>
      </c>
      <c r="L410" s="99">
        <v>1807133.01</v>
      </c>
      <c r="M410" s="99">
        <v>1560000</v>
      </c>
      <c r="N410" s="99">
        <v>1326000</v>
      </c>
    </row>
    <row r="411" spans="1:14" ht="87.75" customHeight="1" x14ac:dyDescent="0.35">
      <c r="A411" s="64">
        <v>408</v>
      </c>
      <c r="B411" s="98" t="s">
        <v>3797</v>
      </c>
      <c r="C411" s="98" t="s">
        <v>3798</v>
      </c>
      <c r="D411" s="98" t="s">
        <v>3405</v>
      </c>
      <c r="E411" s="98" t="s">
        <v>922</v>
      </c>
      <c r="F411" s="98" t="s">
        <v>883</v>
      </c>
      <c r="G411" s="98" t="s">
        <v>3407</v>
      </c>
      <c r="H411" s="98" t="s">
        <v>3406</v>
      </c>
      <c r="I411" s="113">
        <v>43862</v>
      </c>
      <c r="J411" s="114">
        <v>44742</v>
      </c>
      <c r="K411" s="98" t="s">
        <v>3799</v>
      </c>
      <c r="L411" s="99">
        <v>3815000</v>
      </c>
      <c r="M411" s="99">
        <v>3640000</v>
      </c>
      <c r="N411" s="99">
        <v>3094000</v>
      </c>
    </row>
    <row r="412" spans="1:14" ht="81.5" x14ac:dyDescent="0.35">
      <c r="A412" s="64">
        <v>409</v>
      </c>
      <c r="B412" s="98" t="s">
        <v>3800</v>
      </c>
      <c r="C412" s="98" t="s">
        <v>3801</v>
      </c>
      <c r="D412" s="98" t="s">
        <v>3802</v>
      </c>
      <c r="E412" s="98" t="s">
        <v>922</v>
      </c>
      <c r="F412" s="98" t="s">
        <v>923</v>
      </c>
      <c r="G412" s="98" t="s">
        <v>3705</v>
      </c>
      <c r="H412" s="98" t="s">
        <v>3706</v>
      </c>
      <c r="I412" s="113">
        <v>43862</v>
      </c>
      <c r="J412" s="114">
        <v>44469</v>
      </c>
      <c r="K412" s="98" t="s">
        <v>3474</v>
      </c>
      <c r="L412" s="99">
        <v>520000</v>
      </c>
      <c r="M412" s="99">
        <v>520000</v>
      </c>
      <c r="N412" s="99">
        <v>442000</v>
      </c>
    </row>
    <row r="413" spans="1:14" ht="100.5" customHeight="1" x14ac:dyDescent="0.35">
      <c r="A413" s="64">
        <v>410</v>
      </c>
      <c r="B413" s="100" t="s">
        <v>1688</v>
      </c>
      <c r="C413" s="100" t="s">
        <v>1025</v>
      </c>
      <c r="D413" s="100" t="s">
        <v>3151</v>
      </c>
      <c r="E413" s="100" t="s">
        <v>922</v>
      </c>
      <c r="F413" s="100" t="s">
        <v>724</v>
      </c>
      <c r="G413" s="100" t="s">
        <v>725</v>
      </c>
      <c r="H413" s="100" t="s">
        <v>1026</v>
      </c>
      <c r="I413" s="113">
        <v>41640</v>
      </c>
      <c r="J413" s="114">
        <v>43373</v>
      </c>
      <c r="K413" s="98" t="s">
        <v>3803</v>
      </c>
      <c r="L413" s="99">
        <v>49819130</v>
      </c>
      <c r="M413" s="99">
        <v>44426000</v>
      </c>
      <c r="N413" s="99">
        <v>37762100</v>
      </c>
    </row>
    <row r="414" spans="1:14" ht="101.5" x14ac:dyDescent="0.35">
      <c r="A414" s="64">
        <v>411</v>
      </c>
      <c r="B414" s="97" t="s">
        <v>1689</v>
      </c>
      <c r="C414" s="97" t="s">
        <v>1690</v>
      </c>
      <c r="D414" s="97" t="s">
        <v>897</v>
      </c>
      <c r="E414" s="97" t="s">
        <v>895</v>
      </c>
      <c r="F414" s="97" t="s">
        <v>43</v>
      </c>
      <c r="G414" s="97" t="s">
        <v>44</v>
      </c>
      <c r="H414" s="97" t="s">
        <v>2326</v>
      </c>
      <c r="I414" s="113">
        <v>41640</v>
      </c>
      <c r="J414" s="114">
        <v>43496</v>
      </c>
      <c r="K414" s="98" t="s">
        <v>3804</v>
      </c>
      <c r="L414" s="99">
        <v>10748642.07</v>
      </c>
      <c r="M414" s="99">
        <v>10738642.07</v>
      </c>
      <c r="N414" s="99">
        <v>9127845.75</v>
      </c>
    </row>
    <row r="415" spans="1:14" ht="61.5" x14ac:dyDescent="0.35">
      <c r="A415" s="64">
        <v>412</v>
      </c>
      <c r="B415" s="97" t="s">
        <v>1691</v>
      </c>
      <c r="C415" s="97" t="s">
        <v>1692</v>
      </c>
      <c r="D415" s="97" t="s">
        <v>1693</v>
      </c>
      <c r="E415" s="97" t="s">
        <v>922</v>
      </c>
      <c r="F415" s="97" t="s">
        <v>669</v>
      </c>
      <c r="G415" s="97" t="s">
        <v>670</v>
      </c>
      <c r="H415" s="97" t="s">
        <v>1694</v>
      </c>
      <c r="I415" s="113">
        <v>41640</v>
      </c>
      <c r="J415" s="114">
        <v>43830</v>
      </c>
      <c r="K415" s="98" t="s">
        <v>3805</v>
      </c>
      <c r="L415" s="99">
        <v>15000000</v>
      </c>
      <c r="M415" s="99">
        <v>15000000</v>
      </c>
      <c r="N415" s="99">
        <v>12750000</v>
      </c>
    </row>
    <row r="416" spans="1:14" ht="126" customHeight="1" x14ac:dyDescent="0.35">
      <c r="A416" s="64">
        <v>413</v>
      </c>
      <c r="B416" s="97" t="s">
        <v>1695</v>
      </c>
      <c r="C416" s="97" t="s">
        <v>1696</v>
      </c>
      <c r="D416" s="97" t="s">
        <v>1096</v>
      </c>
      <c r="E416" s="97" t="s">
        <v>932</v>
      </c>
      <c r="F416" s="97" t="s">
        <v>256</v>
      </c>
      <c r="G416" s="97" t="s">
        <v>257</v>
      </c>
      <c r="H416" s="97" t="s">
        <v>1114</v>
      </c>
      <c r="I416" s="113">
        <v>41640</v>
      </c>
      <c r="J416" s="114">
        <v>43312</v>
      </c>
      <c r="K416" s="98" t="s">
        <v>2704</v>
      </c>
      <c r="L416" s="99">
        <v>2710344</v>
      </c>
      <c r="M416" s="99">
        <v>2707884</v>
      </c>
      <c r="N416" s="99">
        <v>2301701.4</v>
      </c>
    </row>
    <row r="417" spans="1:14" ht="117.75" customHeight="1" x14ac:dyDescent="0.35">
      <c r="A417" s="64">
        <v>414</v>
      </c>
      <c r="B417" s="97" t="s">
        <v>1190</v>
      </c>
      <c r="C417" s="97" t="s">
        <v>1191</v>
      </c>
      <c r="D417" s="97" t="s">
        <v>1192</v>
      </c>
      <c r="E417" s="97" t="s">
        <v>908</v>
      </c>
      <c r="F417" s="97" t="s">
        <v>71</v>
      </c>
      <c r="G417" s="97" t="s">
        <v>674</v>
      </c>
      <c r="H417" s="97" t="s">
        <v>1220</v>
      </c>
      <c r="I417" s="113">
        <v>41640</v>
      </c>
      <c r="J417" s="114">
        <v>44742</v>
      </c>
      <c r="K417" s="98" t="s">
        <v>3806</v>
      </c>
      <c r="L417" s="99">
        <v>16101624.99</v>
      </c>
      <c r="M417" s="99">
        <v>10432419.65</v>
      </c>
      <c r="N417" s="99">
        <v>8345935.7199999997</v>
      </c>
    </row>
    <row r="418" spans="1:14" ht="88.5" customHeight="1" x14ac:dyDescent="0.35">
      <c r="A418" s="64">
        <v>415</v>
      </c>
      <c r="B418" s="97" t="s">
        <v>1193</v>
      </c>
      <c r="C418" s="97" t="s">
        <v>1194</v>
      </c>
      <c r="D418" s="97" t="s">
        <v>1195</v>
      </c>
      <c r="E418" s="97" t="s">
        <v>968</v>
      </c>
      <c r="F418" s="97" t="s">
        <v>162</v>
      </c>
      <c r="G418" s="97" t="s">
        <v>837</v>
      </c>
      <c r="H418" s="97" t="s">
        <v>1221</v>
      </c>
      <c r="I418" s="113">
        <v>41640</v>
      </c>
      <c r="J418" s="114">
        <v>43555</v>
      </c>
      <c r="K418" s="98" t="s">
        <v>1223</v>
      </c>
      <c r="L418" s="99">
        <v>15892350.85</v>
      </c>
      <c r="M418" s="99">
        <v>12712393.699999999</v>
      </c>
      <c r="N418" s="99">
        <v>10805534.640000001</v>
      </c>
    </row>
    <row r="419" spans="1:14" ht="129.75" customHeight="1" x14ac:dyDescent="0.35">
      <c r="A419" s="64">
        <v>416</v>
      </c>
      <c r="B419" s="97" t="s">
        <v>1697</v>
      </c>
      <c r="C419" s="97" t="s">
        <v>1698</v>
      </c>
      <c r="D419" s="97" t="s">
        <v>1134</v>
      </c>
      <c r="E419" s="97" t="s">
        <v>919</v>
      </c>
      <c r="F419" s="97" t="s">
        <v>166</v>
      </c>
      <c r="G419" s="97" t="s">
        <v>824</v>
      </c>
      <c r="H419" s="97" t="s">
        <v>1135</v>
      </c>
      <c r="I419" s="113">
        <v>41640</v>
      </c>
      <c r="J419" s="114">
        <v>44196</v>
      </c>
      <c r="K419" s="98" t="s">
        <v>2705</v>
      </c>
      <c r="L419" s="99">
        <v>10402142.539999999</v>
      </c>
      <c r="M419" s="99">
        <v>7920781.1600000001</v>
      </c>
      <c r="N419" s="99">
        <v>6732663.9800000004</v>
      </c>
    </row>
    <row r="420" spans="1:14" ht="111.5" x14ac:dyDescent="0.35">
      <c r="A420" s="64">
        <v>417</v>
      </c>
      <c r="B420" s="97" t="s">
        <v>1699</v>
      </c>
      <c r="C420" s="97" t="s">
        <v>1700</v>
      </c>
      <c r="D420" s="97" t="s">
        <v>1701</v>
      </c>
      <c r="E420" s="97" t="s">
        <v>929</v>
      </c>
      <c r="F420" s="97" t="s">
        <v>150</v>
      </c>
      <c r="G420" s="97" t="s">
        <v>1702</v>
      </c>
      <c r="H420" s="97" t="s">
        <v>1703</v>
      </c>
      <c r="I420" s="113">
        <v>41640</v>
      </c>
      <c r="J420" s="114">
        <v>44104</v>
      </c>
      <c r="K420" s="98" t="s">
        <v>3807</v>
      </c>
      <c r="L420" s="99">
        <v>5164696.71</v>
      </c>
      <c r="M420" s="99">
        <v>5033852.95</v>
      </c>
      <c r="N420" s="99">
        <v>4278775</v>
      </c>
    </row>
    <row r="421" spans="1:14" ht="93" customHeight="1" x14ac:dyDescent="0.35">
      <c r="A421" s="64">
        <v>418</v>
      </c>
      <c r="B421" s="97" t="s">
        <v>1704</v>
      </c>
      <c r="C421" s="97" t="s">
        <v>1705</v>
      </c>
      <c r="D421" s="97" t="s">
        <v>1701</v>
      </c>
      <c r="E421" s="97" t="s">
        <v>929</v>
      </c>
      <c r="F421" s="97" t="s">
        <v>150</v>
      </c>
      <c r="G421" s="97" t="s">
        <v>1702</v>
      </c>
      <c r="H421" s="97" t="s">
        <v>1703</v>
      </c>
      <c r="I421" s="113">
        <v>41640</v>
      </c>
      <c r="J421" s="114">
        <v>43738</v>
      </c>
      <c r="K421" s="98" t="s">
        <v>1706</v>
      </c>
      <c r="L421" s="99">
        <v>3540000</v>
      </c>
      <c r="M421" s="99">
        <v>3520000</v>
      </c>
      <c r="N421" s="99">
        <v>2992000</v>
      </c>
    </row>
    <row r="422" spans="1:14" ht="108" customHeight="1" x14ac:dyDescent="0.35">
      <c r="A422" s="64">
        <v>419</v>
      </c>
      <c r="B422" s="97" t="s">
        <v>1707</v>
      </c>
      <c r="C422" s="97" t="s">
        <v>1708</v>
      </c>
      <c r="D422" s="97" t="s">
        <v>1125</v>
      </c>
      <c r="E422" s="97" t="s">
        <v>911</v>
      </c>
      <c r="F422" s="97" t="s">
        <v>236</v>
      </c>
      <c r="G422" s="97" t="s">
        <v>342</v>
      </c>
      <c r="H422" s="97" t="s">
        <v>1126</v>
      </c>
      <c r="I422" s="113">
        <v>41640</v>
      </c>
      <c r="J422" s="114">
        <v>43769</v>
      </c>
      <c r="K422" s="98" t="s">
        <v>1709</v>
      </c>
      <c r="L422" s="99">
        <v>13385547</v>
      </c>
      <c r="M422" s="99">
        <v>13359270</v>
      </c>
      <c r="N422" s="99">
        <v>11355379.5</v>
      </c>
    </row>
    <row r="423" spans="1:14" ht="90" customHeight="1" x14ac:dyDescent="0.35">
      <c r="A423" s="64">
        <v>420</v>
      </c>
      <c r="B423" s="97" t="s">
        <v>1710</v>
      </c>
      <c r="C423" s="97" t="s">
        <v>1711</v>
      </c>
      <c r="D423" s="97" t="s">
        <v>1712</v>
      </c>
      <c r="E423" s="97" t="s">
        <v>911</v>
      </c>
      <c r="F423" s="97" t="s">
        <v>236</v>
      </c>
      <c r="G423" s="97" t="s">
        <v>853</v>
      </c>
      <c r="H423" s="97" t="s">
        <v>1713</v>
      </c>
      <c r="I423" s="113">
        <v>41640</v>
      </c>
      <c r="J423" s="114">
        <v>44561</v>
      </c>
      <c r="K423" s="98" t="s">
        <v>3808</v>
      </c>
      <c r="L423" s="99">
        <v>13833950.279999999</v>
      </c>
      <c r="M423" s="99">
        <v>13832561.07</v>
      </c>
      <c r="N423" s="99">
        <v>11757676.91</v>
      </c>
    </row>
    <row r="424" spans="1:14" ht="90" customHeight="1" x14ac:dyDescent="0.35">
      <c r="A424" s="64">
        <v>421</v>
      </c>
      <c r="B424" s="97" t="s">
        <v>1714</v>
      </c>
      <c r="C424" s="97" t="s">
        <v>1715</v>
      </c>
      <c r="D424" s="97" t="s">
        <v>1182</v>
      </c>
      <c r="E424" s="97" t="s">
        <v>900</v>
      </c>
      <c r="F424" s="97" t="s">
        <v>281</v>
      </c>
      <c r="G424" s="97" t="s">
        <v>282</v>
      </c>
      <c r="H424" s="97" t="s">
        <v>1666</v>
      </c>
      <c r="I424" s="113">
        <v>41640</v>
      </c>
      <c r="J424" s="114">
        <v>43373</v>
      </c>
      <c r="K424" s="98" t="s">
        <v>2706</v>
      </c>
      <c r="L424" s="99">
        <v>4434782.97</v>
      </c>
      <c r="M424" s="99">
        <v>4251336.42</v>
      </c>
      <c r="N424" s="99">
        <v>3613635.94</v>
      </c>
    </row>
    <row r="425" spans="1:14" ht="103.5" customHeight="1" x14ac:dyDescent="0.35">
      <c r="A425" s="64">
        <v>422</v>
      </c>
      <c r="B425" s="97" t="s">
        <v>1716</v>
      </c>
      <c r="C425" s="97" t="s">
        <v>1717</v>
      </c>
      <c r="D425" s="97" t="s">
        <v>2707</v>
      </c>
      <c r="E425" s="97" t="s">
        <v>919</v>
      </c>
      <c r="F425" s="97" t="s">
        <v>166</v>
      </c>
      <c r="G425" s="97" t="s">
        <v>739</v>
      </c>
      <c r="H425" s="97" t="s">
        <v>1307</v>
      </c>
      <c r="I425" s="113">
        <v>41640</v>
      </c>
      <c r="J425" s="114">
        <v>43646</v>
      </c>
      <c r="K425" s="98" t="s">
        <v>1718</v>
      </c>
      <c r="L425" s="99">
        <v>16718354.27</v>
      </c>
      <c r="M425" s="99">
        <v>14476552</v>
      </c>
      <c r="N425" s="99">
        <v>12305069.199999999</v>
      </c>
    </row>
    <row r="426" spans="1:14" ht="75" customHeight="1" x14ac:dyDescent="0.35">
      <c r="A426" s="64">
        <v>423</v>
      </c>
      <c r="B426" s="97" t="s">
        <v>1719</v>
      </c>
      <c r="C426" s="97" t="s">
        <v>1720</v>
      </c>
      <c r="D426" s="97" t="s">
        <v>1017</v>
      </c>
      <c r="E426" s="97" t="s">
        <v>893</v>
      </c>
      <c r="F426" s="97" t="s">
        <v>126</v>
      </c>
      <c r="G426" s="97" t="s">
        <v>345</v>
      </c>
      <c r="H426" s="97" t="s">
        <v>1018</v>
      </c>
      <c r="I426" s="113">
        <v>41640</v>
      </c>
      <c r="J426" s="114">
        <v>44074</v>
      </c>
      <c r="K426" s="98" t="s">
        <v>1721</v>
      </c>
      <c r="L426" s="99">
        <v>16189183.76</v>
      </c>
      <c r="M426" s="99">
        <v>14339591.310000001</v>
      </c>
      <c r="N426" s="99">
        <v>12188652.609999999</v>
      </c>
    </row>
    <row r="427" spans="1:14" ht="93" customHeight="1" x14ac:dyDescent="0.35">
      <c r="A427" s="64">
        <v>424</v>
      </c>
      <c r="B427" s="97" t="s">
        <v>1196</v>
      </c>
      <c r="C427" s="97" t="s">
        <v>1197</v>
      </c>
      <c r="D427" s="97" t="s">
        <v>1198</v>
      </c>
      <c r="E427" s="97" t="s">
        <v>968</v>
      </c>
      <c r="F427" s="97" t="s">
        <v>162</v>
      </c>
      <c r="G427" s="97" t="s">
        <v>374</v>
      </c>
      <c r="H427" s="97" t="s">
        <v>1230</v>
      </c>
      <c r="I427" s="113">
        <v>41640</v>
      </c>
      <c r="J427" s="114">
        <v>43465</v>
      </c>
      <c r="K427" s="98" t="s">
        <v>1224</v>
      </c>
      <c r="L427" s="99">
        <v>16826832.870000001</v>
      </c>
      <c r="M427" s="99">
        <v>15000000</v>
      </c>
      <c r="N427" s="99">
        <v>12750000</v>
      </c>
    </row>
    <row r="428" spans="1:14" ht="115.5" customHeight="1" x14ac:dyDescent="0.35">
      <c r="A428" s="64">
        <v>425</v>
      </c>
      <c r="B428" s="97" t="s">
        <v>1722</v>
      </c>
      <c r="C428" s="97" t="s">
        <v>1723</v>
      </c>
      <c r="D428" s="97" t="s">
        <v>1017</v>
      </c>
      <c r="E428" s="97" t="s">
        <v>893</v>
      </c>
      <c r="F428" s="97" t="s">
        <v>126</v>
      </c>
      <c r="G428" s="97" t="s">
        <v>345</v>
      </c>
      <c r="H428" s="97" t="s">
        <v>1018</v>
      </c>
      <c r="I428" s="113">
        <v>41640</v>
      </c>
      <c r="J428" s="114">
        <v>44561</v>
      </c>
      <c r="K428" s="98" t="s">
        <v>1724</v>
      </c>
      <c r="L428" s="99">
        <v>20198072.129999999</v>
      </c>
      <c r="M428" s="99">
        <v>15000000</v>
      </c>
      <c r="N428" s="99">
        <v>12750000</v>
      </c>
    </row>
    <row r="429" spans="1:14" ht="60.75" customHeight="1" x14ac:dyDescent="0.35">
      <c r="A429" s="64">
        <v>426</v>
      </c>
      <c r="B429" s="97" t="s">
        <v>1725</v>
      </c>
      <c r="C429" s="97" t="s">
        <v>1726</v>
      </c>
      <c r="D429" s="97" t="s">
        <v>1103</v>
      </c>
      <c r="E429" s="97" t="s">
        <v>908</v>
      </c>
      <c r="F429" s="97" t="s">
        <v>71</v>
      </c>
      <c r="G429" s="97" t="s">
        <v>326</v>
      </c>
      <c r="H429" s="97" t="s">
        <v>1117</v>
      </c>
      <c r="I429" s="113">
        <v>41640</v>
      </c>
      <c r="J429" s="114">
        <v>43496</v>
      </c>
      <c r="K429" s="98" t="s">
        <v>1727</v>
      </c>
      <c r="L429" s="99">
        <v>1394397.53</v>
      </c>
      <c r="M429" s="99">
        <v>1392009.93</v>
      </c>
      <c r="N429" s="99">
        <v>1113607.94</v>
      </c>
    </row>
    <row r="430" spans="1:14" ht="57.75" customHeight="1" x14ac:dyDescent="0.35">
      <c r="A430" s="64">
        <v>427</v>
      </c>
      <c r="B430" s="97" t="s">
        <v>1728</v>
      </c>
      <c r="C430" s="97" t="s">
        <v>1729</v>
      </c>
      <c r="D430" s="97" t="s">
        <v>1143</v>
      </c>
      <c r="E430" s="97" t="s">
        <v>922</v>
      </c>
      <c r="F430" s="97" t="s">
        <v>883</v>
      </c>
      <c r="G430" s="97" t="s">
        <v>1144</v>
      </c>
      <c r="H430" s="97" t="s">
        <v>1145</v>
      </c>
      <c r="I430" s="113">
        <v>41640</v>
      </c>
      <c r="J430" s="114">
        <v>43480</v>
      </c>
      <c r="K430" s="98" t="s">
        <v>1730</v>
      </c>
      <c r="L430" s="99">
        <v>5326233.8099999996</v>
      </c>
      <c r="M430" s="99">
        <v>5163710.43</v>
      </c>
      <c r="N430" s="99">
        <v>4389153.8600000003</v>
      </c>
    </row>
    <row r="431" spans="1:14" ht="72.75" customHeight="1" x14ac:dyDescent="0.35">
      <c r="A431" s="64">
        <v>428</v>
      </c>
      <c r="B431" s="97" t="s">
        <v>1731</v>
      </c>
      <c r="C431" s="97" t="s">
        <v>1732</v>
      </c>
      <c r="D431" s="97" t="s">
        <v>1081</v>
      </c>
      <c r="E431" s="97" t="s">
        <v>895</v>
      </c>
      <c r="F431" s="97" t="s">
        <v>43</v>
      </c>
      <c r="G431" s="97" t="s">
        <v>329</v>
      </c>
      <c r="H431" s="97" t="s">
        <v>1109</v>
      </c>
      <c r="I431" s="113">
        <v>41640</v>
      </c>
      <c r="J431" s="114">
        <v>43920</v>
      </c>
      <c r="K431" s="98" t="s">
        <v>1733</v>
      </c>
      <c r="L431" s="99">
        <v>15135196.4</v>
      </c>
      <c r="M431" s="99">
        <v>14953907.07</v>
      </c>
      <c r="N431" s="99">
        <v>12710821</v>
      </c>
    </row>
    <row r="432" spans="1:14" ht="72.75" customHeight="1" x14ac:dyDescent="0.35">
      <c r="A432" s="64">
        <v>429</v>
      </c>
      <c r="B432" s="97" t="s">
        <v>1734</v>
      </c>
      <c r="C432" s="97" t="s">
        <v>1735</v>
      </c>
      <c r="D432" s="97" t="s">
        <v>98</v>
      </c>
      <c r="E432" s="97" t="s">
        <v>908</v>
      </c>
      <c r="F432" s="97" t="s">
        <v>71</v>
      </c>
      <c r="G432" s="97" t="s">
        <v>99</v>
      </c>
      <c r="H432" s="97" t="s">
        <v>100</v>
      </c>
      <c r="I432" s="113">
        <v>41640</v>
      </c>
      <c r="J432" s="114">
        <v>43434</v>
      </c>
      <c r="K432" s="98" t="s">
        <v>1736</v>
      </c>
      <c r="L432" s="99">
        <v>8534677.1799999997</v>
      </c>
      <c r="M432" s="99">
        <v>8310132.8499999996</v>
      </c>
      <c r="N432" s="99">
        <v>6648106.2400000002</v>
      </c>
    </row>
    <row r="433" spans="1:14" ht="86.25" customHeight="1" x14ac:dyDescent="0.35">
      <c r="A433" s="64">
        <v>430</v>
      </c>
      <c r="B433" s="97" t="s">
        <v>1199</v>
      </c>
      <c r="C433" s="97" t="s">
        <v>1152</v>
      </c>
      <c r="D433" s="97" t="s">
        <v>1153</v>
      </c>
      <c r="E433" s="97" t="s">
        <v>908</v>
      </c>
      <c r="F433" s="97" t="s">
        <v>71</v>
      </c>
      <c r="G433" s="97" t="s">
        <v>99</v>
      </c>
      <c r="H433" s="97" t="s">
        <v>100</v>
      </c>
      <c r="I433" s="113">
        <v>41640</v>
      </c>
      <c r="J433" s="114">
        <v>43404</v>
      </c>
      <c r="K433" s="98" t="s">
        <v>1154</v>
      </c>
      <c r="L433" s="99">
        <v>3738065.15</v>
      </c>
      <c r="M433" s="99">
        <v>3716403.77</v>
      </c>
      <c r="N433" s="99">
        <v>2973123.01</v>
      </c>
    </row>
    <row r="434" spans="1:14" ht="72.75" customHeight="1" x14ac:dyDescent="0.35">
      <c r="A434" s="64">
        <v>431</v>
      </c>
      <c r="B434" s="97" t="s">
        <v>1200</v>
      </c>
      <c r="C434" s="97" t="s">
        <v>1201</v>
      </c>
      <c r="D434" s="97" t="s">
        <v>1202</v>
      </c>
      <c r="E434" s="97" t="s">
        <v>908</v>
      </c>
      <c r="F434" s="97" t="s">
        <v>71</v>
      </c>
      <c r="G434" s="97" t="s">
        <v>686</v>
      </c>
      <c r="H434" s="97" t="s">
        <v>1737</v>
      </c>
      <c r="I434" s="113">
        <v>41640</v>
      </c>
      <c r="J434" s="114">
        <v>43708</v>
      </c>
      <c r="K434" s="98" t="s">
        <v>2708</v>
      </c>
      <c r="L434" s="99">
        <v>12433396.43</v>
      </c>
      <c r="M434" s="99">
        <v>12432166.43</v>
      </c>
      <c r="N434" s="99">
        <v>9945733.1400000006</v>
      </c>
    </row>
    <row r="435" spans="1:14" ht="72.75" customHeight="1" x14ac:dyDescent="0.35">
      <c r="A435" s="64">
        <v>432</v>
      </c>
      <c r="B435" s="97" t="s">
        <v>1738</v>
      </c>
      <c r="C435" s="97" t="s">
        <v>1739</v>
      </c>
      <c r="D435" s="97" t="s">
        <v>1740</v>
      </c>
      <c r="E435" s="97" t="s">
        <v>938</v>
      </c>
      <c r="F435" s="97" t="s">
        <v>332</v>
      </c>
      <c r="G435" s="97" t="s">
        <v>828</v>
      </c>
      <c r="H435" s="97" t="s">
        <v>1741</v>
      </c>
      <c r="I435" s="113">
        <v>41640</v>
      </c>
      <c r="J435" s="114">
        <v>43434</v>
      </c>
      <c r="K435" s="98" t="s">
        <v>2709</v>
      </c>
      <c r="L435" s="99">
        <v>1179812.53</v>
      </c>
      <c r="M435" s="99">
        <v>1077480</v>
      </c>
      <c r="N435" s="99">
        <v>915858</v>
      </c>
    </row>
    <row r="436" spans="1:14" ht="72.75" customHeight="1" x14ac:dyDescent="0.35">
      <c r="A436" s="64">
        <v>433</v>
      </c>
      <c r="B436" s="97" t="s">
        <v>1742</v>
      </c>
      <c r="C436" s="97" t="s">
        <v>1743</v>
      </c>
      <c r="D436" s="97" t="s">
        <v>1740</v>
      </c>
      <c r="E436" s="97" t="s">
        <v>938</v>
      </c>
      <c r="F436" s="97" t="s">
        <v>332</v>
      </c>
      <c r="G436" s="97" t="s">
        <v>828</v>
      </c>
      <c r="H436" s="97" t="s">
        <v>1741</v>
      </c>
      <c r="I436" s="113">
        <v>41640</v>
      </c>
      <c r="J436" s="114">
        <v>43496</v>
      </c>
      <c r="K436" s="98" t="s">
        <v>1744</v>
      </c>
      <c r="L436" s="99">
        <v>1433600</v>
      </c>
      <c r="M436" s="99">
        <v>1433600</v>
      </c>
      <c r="N436" s="99">
        <v>1218560</v>
      </c>
    </row>
    <row r="437" spans="1:14" ht="72.75" customHeight="1" x14ac:dyDescent="0.35">
      <c r="A437" s="64">
        <v>434</v>
      </c>
      <c r="B437" s="97" t="s">
        <v>1745</v>
      </c>
      <c r="C437" s="97" t="s">
        <v>1746</v>
      </c>
      <c r="D437" s="97" t="s">
        <v>1021</v>
      </c>
      <c r="E437" s="97" t="s">
        <v>938</v>
      </c>
      <c r="F437" s="97" t="s">
        <v>332</v>
      </c>
      <c r="G437" s="97" t="s">
        <v>333</v>
      </c>
      <c r="H437" s="97" t="s">
        <v>1296</v>
      </c>
      <c r="I437" s="113">
        <v>41640</v>
      </c>
      <c r="J437" s="114">
        <v>43404</v>
      </c>
      <c r="K437" s="98" t="s">
        <v>1747</v>
      </c>
      <c r="L437" s="99">
        <v>1459118</v>
      </c>
      <c r="M437" s="99">
        <v>1459118</v>
      </c>
      <c r="N437" s="99">
        <v>1240250.3</v>
      </c>
    </row>
    <row r="438" spans="1:14" ht="72.75" customHeight="1" x14ac:dyDescent="0.35">
      <c r="A438" s="64">
        <v>435</v>
      </c>
      <c r="B438" s="97" t="s">
        <v>1203</v>
      </c>
      <c r="C438" s="97" t="s">
        <v>1204</v>
      </c>
      <c r="D438" s="97" t="s">
        <v>3150</v>
      </c>
      <c r="E438" s="97" t="s">
        <v>908</v>
      </c>
      <c r="F438" s="97" t="s">
        <v>71</v>
      </c>
      <c r="G438" s="97" t="s">
        <v>1205</v>
      </c>
      <c r="H438" s="97" t="s">
        <v>1222</v>
      </c>
      <c r="I438" s="113">
        <v>41640</v>
      </c>
      <c r="J438" s="114">
        <v>43465</v>
      </c>
      <c r="K438" s="98" t="s">
        <v>1225</v>
      </c>
      <c r="L438" s="99">
        <v>14811207</v>
      </c>
      <c r="M438" s="99">
        <v>14811207</v>
      </c>
      <c r="N438" s="99">
        <v>11848965.6</v>
      </c>
    </row>
    <row r="439" spans="1:14" ht="72.75" customHeight="1" x14ac:dyDescent="0.35">
      <c r="A439" s="64">
        <v>436</v>
      </c>
      <c r="B439" s="97" t="s">
        <v>1206</v>
      </c>
      <c r="C439" s="97" t="s">
        <v>1207</v>
      </c>
      <c r="D439" s="97" t="s">
        <v>1208</v>
      </c>
      <c r="E439" s="97" t="s">
        <v>908</v>
      </c>
      <c r="F439" s="97" t="s">
        <v>71</v>
      </c>
      <c r="G439" s="97" t="s">
        <v>690</v>
      </c>
      <c r="H439" s="97" t="s">
        <v>1748</v>
      </c>
      <c r="I439" s="113">
        <v>41640</v>
      </c>
      <c r="J439" s="114">
        <v>44651</v>
      </c>
      <c r="K439" s="98" t="s">
        <v>1226</v>
      </c>
      <c r="L439" s="99">
        <v>15586616.4</v>
      </c>
      <c r="M439" s="99">
        <v>14897850</v>
      </c>
      <c r="N439" s="99">
        <v>11918280</v>
      </c>
    </row>
    <row r="440" spans="1:14" ht="72.75" customHeight="1" x14ac:dyDescent="0.35">
      <c r="A440" s="64">
        <v>437</v>
      </c>
      <c r="B440" s="97" t="s">
        <v>1749</v>
      </c>
      <c r="C440" s="97" t="s">
        <v>1750</v>
      </c>
      <c r="D440" s="97" t="s">
        <v>1211</v>
      </c>
      <c r="E440" s="97" t="s">
        <v>893</v>
      </c>
      <c r="F440" s="97" t="s">
        <v>126</v>
      </c>
      <c r="G440" s="97" t="s">
        <v>680</v>
      </c>
      <c r="H440" s="97" t="s">
        <v>1751</v>
      </c>
      <c r="I440" s="113">
        <v>41640</v>
      </c>
      <c r="J440" s="114">
        <v>44135</v>
      </c>
      <c r="K440" s="98" t="s">
        <v>2710</v>
      </c>
      <c r="L440" s="99">
        <v>14830527.050000001</v>
      </c>
      <c r="M440" s="99">
        <v>14739827.050000001</v>
      </c>
      <c r="N440" s="99">
        <v>12528852.99</v>
      </c>
    </row>
    <row r="441" spans="1:14" ht="72.75" customHeight="1" x14ac:dyDescent="0.35">
      <c r="A441" s="64">
        <v>438</v>
      </c>
      <c r="B441" s="97" t="s">
        <v>1209</v>
      </c>
      <c r="C441" s="97" t="s">
        <v>1210</v>
      </c>
      <c r="D441" s="97" t="s">
        <v>1211</v>
      </c>
      <c r="E441" s="97" t="s">
        <v>893</v>
      </c>
      <c r="F441" s="97" t="s">
        <v>126</v>
      </c>
      <c r="G441" s="97" t="s">
        <v>680</v>
      </c>
      <c r="H441" s="97" t="s">
        <v>2711</v>
      </c>
      <c r="I441" s="113">
        <v>41640</v>
      </c>
      <c r="J441" s="114">
        <v>44012</v>
      </c>
      <c r="K441" s="98" t="s">
        <v>1227</v>
      </c>
      <c r="L441" s="99">
        <v>14420941.34</v>
      </c>
      <c r="M441" s="99">
        <v>14420941.34</v>
      </c>
      <c r="N441" s="99">
        <v>12257800.119999999</v>
      </c>
    </row>
    <row r="442" spans="1:14" ht="72.75" customHeight="1" x14ac:dyDescent="0.35">
      <c r="A442" s="64">
        <v>439</v>
      </c>
      <c r="B442" s="97" t="s">
        <v>1752</v>
      </c>
      <c r="C442" s="97" t="s">
        <v>1753</v>
      </c>
      <c r="D442" s="97" t="s">
        <v>1754</v>
      </c>
      <c r="E442" s="97" t="s">
        <v>919</v>
      </c>
      <c r="F442" s="97" t="s">
        <v>166</v>
      </c>
      <c r="G442" s="97" t="s">
        <v>1755</v>
      </c>
      <c r="H442" s="97" t="s">
        <v>1756</v>
      </c>
      <c r="I442" s="113">
        <v>41640</v>
      </c>
      <c r="J442" s="114">
        <v>43312</v>
      </c>
      <c r="K442" s="98" t="s">
        <v>1757</v>
      </c>
      <c r="L442" s="99">
        <v>5823391.6299999999</v>
      </c>
      <c r="M442" s="99">
        <v>5683000</v>
      </c>
      <c r="N442" s="99">
        <v>4830550</v>
      </c>
    </row>
    <row r="443" spans="1:14" ht="72.75" customHeight="1" x14ac:dyDescent="0.35">
      <c r="A443" s="64">
        <v>440</v>
      </c>
      <c r="B443" s="97" t="s">
        <v>1758</v>
      </c>
      <c r="C443" s="97" t="s">
        <v>1759</v>
      </c>
      <c r="D443" s="97" t="s">
        <v>1760</v>
      </c>
      <c r="E443" s="97" t="s">
        <v>932</v>
      </c>
      <c r="F443" s="97" t="s">
        <v>256</v>
      </c>
      <c r="G443" s="97" t="s">
        <v>794</v>
      </c>
      <c r="H443" s="97" t="s">
        <v>1761</v>
      </c>
      <c r="I443" s="113">
        <v>41640</v>
      </c>
      <c r="J443" s="114">
        <v>44651</v>
      </c>
      <c r="K443" s="98" t="s">
        <v>2712</v>
      </c>
      <c r="L443" s="99">
        <v>16814436.600000001</v>
      </c>
      <c r="M443" s="99">
        <v>12332037.9</v>
      </c>
      <c r="N443" s="99">
        <v>10482232.210000001</v>
      </c>
    </row>
    <row r="444" spans="1:14" ht="72.75" customHeight="1" x14ac:dyDescent="0.35">
      <c r="A444" s="64">
        <v>441</v>
      </c>
      <c r="B444" s="97" t="s">
        <v>1762</v>
      </c>
      <c r="C444" s="97" t="s">
        <v>2713</v>
      </c>
      <c r="D444" s="97" t="s">
        <v>1331</v>
      </c>
      <c r="E444" s="97" t="s">
        <v>927</v>
      </c>
      <c r="F444" s="97" t="s">
        <v>286</v>
      </c>
      <c r="G444" s="97" t="s">
        <v>339</v>
      </c>
      <c r="H444" s="97" t="s">
        <v>1128</v>
      </c>
      <c r="I444" s="113">
        <v>41640</v>
      </c>
      <c r="J444" s="114">
        <v>43404</v>
      </c>
      <c r="K444" s="98" t="s">
        <v>1763</v>
      </c>
      <c r="L444" s="99">
        <v>4831440.67</v>
      </c>
      <c r="M444" s="99">
        <v>4315654.5</v>
      </c>
      <c r="N444" s="99">
        <v>3668306.32</v>
      </c>
    </row>
    <row r="445" spans="1:14" ht="72.75" customHeight="1" x14ac:dyDescent="0.35">
      <c r="A445" s="64">
        <v>442</v>
      </c>
      <c r="B445" s="97" t="s">
        <v>1764</v>
      </c>
      <c r="C445" s="97" t="s">
        <v>1765</v>
      </c>
      <c r="D445" s="97" t="s">
        <v>1684</v>
      </c>
      <c r="E445" s="97" t="s">
        <v>1685</v>
      </c>
      <c r="F445" s="97" t="s">
        <v>346</v>
      </c>
      <c r="G445" s="97" t="s">
        <v>1686</v>
      </c>
      <c r="H445" s="97" t="s">
        <v>1687</v>
      </c>
      <c r="I445" s="113">
        <v>41640</v>
      </c>
      <c r="J445" s="114">
        <v>43555</v>
      </c>
      <c r="K445" s="98" t="s">
        <v>2714</v>
      </c>
      <c r="L445" s="99">
        <v>4184425.67</v>
      </c>
      <c r="M445" s="99">
        <v>4184425.67</v>
      </c>
      <c r="N445" s="99">
        <v>3556761.81</v>
      </c>
    </row>
    <row r="446" spans="1:14" ht="96" customHeight="1" x14ac:dyDescent="0.35">
      <c r="A446" s="64">
        <v>443</v>
      </c>
      <c r="B446" s="97" t="s">
        <v>1766</v>
      </c>
      <c r="C446" s="97" t="s">
        <v>1767</v>
      </c>
      <c r="D446" s="97" t="s">
        <v>1768</v>
      </c>
      <c r="E446" s="97" t="s">
        <v>929</v>
      </c>
      <c r="F446" s="97" t="s">
        <v>150</v>
      </c>
      <c r="G446" s="97" t="s">
        <v>771</v>
      </c>
      <c r="H446" s="97" t="s">
        <v>1769</v>
      </c>
      <c r="I446" s="113">
        <v>41640</v>
      </c>
      <c r="J446" s="114">
        <v>43281</v>
      </c>
      <c r="K446" s="98" t="s">
        <v>1770</v>
      </c>
      <c r="L446" s="99">
        <v>6523500</v>
      </c>
      <c r="M446" s="99">
        <v>6523500</v>
      </c>
      <c r="N446" s="99">
        <v>5544975</v>
      </c>
    </row>
    <row r="447" spans="1:14" ht="72.75" customHeight="1" x14ac:dyDescent="0.35">
      <c r="A447" s="64">
        <v>444</v>
      </c>
      <c r="B447" s="97" t="s">
        <v>1212</v>
      </c>
      <c r="C447" s="97" t="s">
        <v>1213</v>
      </c>
      <c r="D447" s="97" t="s">
        <v>944</v>
      </c>
      <c r="E447" s="97" t="s">
        <v>893</v>
      </c>
      <c r="F447" s="97" t="s">
        <v>126</v>
      </c>
      <c r="G447" s="97" t="s">
        <v>127</v>
      </c>
      <c r="H447" s="97" t="s">
        <v>1249</v>
      </c>
      <c r="I447" s="113">
        <v>41640</v>
      </c>
      <c r="J447" s="114">
        <v>43646</v>
      </c>
      <c r="K447" s="98" t="s">
        <v>2715</v>
      </c>
      <c r="L447" s="99">
        <v>5386335.9000000004</v>
      </c>
      <c r="M447" s="99">
        <v>4925954.51</v>
      </c>
      <c r="N447" s="99">
        <v>4187061.33</v>
      </c>
    </row>
    <row r="448" spans="1:14" ht="72.75" customHeight="1" x14ac:dyDescent="0.35">
      <c r="A448" s="64">
        <v>445</v>
      </c>
      <c r="B448" s="97" t="s">
        <v>1771</v>
      </c>
      <c r="C448" s="97" t="s">
        <v>1772</v>
      </c>
      <c r="D448" s="97" t="s">
        <v>1773</v>
      </c>
      <c r="E448" s="97" t="s">
        <v>908</v>
      </c>
      <c r="F448" s="97" t="s">
        <v>71</v>
      </c>
      <c r="G448" s="97" t="s">
        <v>1774</v>
      </c>
      <c r="H448" s="97" t="s">
        <v>1775</v>
      </c>
      <c r="I448" s="113">
        <v>41640</v>
      </c>
      <c r="J448" s="114">
        <v>44012</v>
      </c>
      <c r="K448" s="98" t="s">
        <v>1776</v>
      </c>
      <c r="L448" s="99">
        <v>7236008</v>
      </c>
      <c r="M448" s="99">
        <v>7199454.5199999996</v>
      </c>
      <c r="N448" s="99">
        <v>5759563.6100000003</v>
      </c>
    </row>
    <row r="449" spans="1:14" ht="72.75" customHeight="1" x14ac:dyDescent="0.35">
      <c r="A449" s="64">
        <v>446</v>
      </c>
      <c r="B449" s="97" t="s">
        <v>1214</v>
      </c>
      <c r="C449" s="97" t="s">
        <v>1215</v>
      </c>
      <c r="D449" s="97" t="s">
        <v>1216</v>
      </c>
      <c r="E449" s="97" t="s">
        <v>922</v>
      </c>
      <c r="F449" s="97" t="s">
        <v>669</v>
      </c>
      <c r="G449" s="97" t="s">
        <v>670</v>
      </c>
      <c r="H449" s="97" t="s">
        <v>2716</v>
      </c>
      <c r="I449" s="113">
        <v>41640</v>
      </c>
      <c r="J449" s="114">
        <v>43646</v>
      </c>
      <c r="K449" s="98" t="s">
        <v>1228</v>
      </c>
      <c r="L449" s="99">
        <v>8215555.2999999998</v>
      </c>
      <c r="M449" s="99">
        <v>6908483.3300000001</v>
      </c>
      <c r="N449" s="99">
        <v>5872210.8300000001</v>
      </c>
    </row>
    <row r="450" spans="1:14" ht="72.75" customHeight="1" x14ac:dyDescent="0.35">
      <c r="A450" s="64">
        <v>447</v>
      </c>
      <c r="B450" s="97" t="s">
        <v>1777</v>
      </c>
      <c r="C450" s="97" t="s">
        <v>1778</v>
      </c>
      <c r="D450" s="97" t="s">
        <v>1779</v>
      </c>
      <c r="E450" s="97" t="s">
        <v>927</v>
      </c>
      <c r="F450" s="97" t="s">
        <v>286</v>
      </c>
      <c r="G450" s="97" t="s">
        <v>1780</v>
      </c>
      <c r="H450" s="97" t="s">
        <v>1781</v>
      </c>
      <c r="I450" s="113">
        <v>41640</v>
      </c>
      <c r="J450" s="114">
        <v>43616</v>
      </c>
      <c r="K450" s="98" t="s">
        <v>1782</v>
      </c>
      <c r="L450" s="99">
        <v>5899939.9000000004</v>
      </c>
      <c r="M450" s="99">
        <v>4011654.04</v>
      </c>
      <c r="N450" s="99">
        <v>3409905.93</v>
      </c>
    </row>
    <row r="451" spans="1:14" ht="72.75" customHeight="1" x14ac:dyDescent="0.35">
      <c r="A451" s="64">
        <v>448</v>
      </c>
      <c r="B451" s="97" t="s">
        <v>1783</v>
      </c>
      <c r="C451" s="97" t="s">
        <v>1784</v>
      </c>
      <c r="D451" s="97" t="s">
        <v>1785</v>
      </c>
      <c r="E451" s="97" t="s">
        <v>908</v>
      </c>
      <c r="F451" s="97" t="s">
        <v>71</v>
      </c>
      <c r="G451" s="97" t="s">
        <v>1786</v>
      </c>
      <c r="H451" s="97" t="s">
        <v>1787</v>
      </c>
      <c r="I451" s="113">
        <v>41640</v>
      </c>
      <c r="J451" s="114">
        <v>44561</v>
      </c>
      <c r="K451" s="98" t="s">
        <v>1788</v>
      </c>
      <c r="L451" s="99">
        <v>9995346.1699999999</v>
      </c>
      <c r="M451" s="99">
        <v>8608345.2699999996</v>
      </c>
      <c r="N451" s="99">
        <v>6886676.21</v>
      </c>
    </row>
    <row r="452" spans="1:14" ht="72.75" customHeight="1" x14ac:dyDescent="0.35">
      <c r="A452" s="64">
        <v>449</v>
      </c>
      <c r="B452" s="97" t="s">
        <v>1789</v>
      </c>
      <c r="C452" s="97" t="s">
        <v>1790</v>
      </c>
      <c r="D452" s="97" t="s">
        <v>1791</v>
      </c>
      <c r="E452" s="97" t="s">
        <v>911</v>
      </c>
      <c r="F452" s="97" t="s">
        <v>1495</v>
      </c>
      <c r="G452" s="97" t="s">
        <v>1496</v>
      </c>
      <c r="H452" s="97" t="s">
        <v>1792</v>
      </c>
      <c r="I452" s="113">
        <v>41640</v>
      </c>
      <c r="J452" s="114">
        <v>43738</v>
      </c>
      <c r="K452" s="98" t="s">
        <v>1793</v>
      </c>
      <c r="L452" s="99">
        <v>7419476.0800000001</v>
      </c>
      <c r="M452" s="99">
        <v>4460982.4400000004</v>
      </c>
      <c r="N452" s="99">
        <v>3791835.07</v>
      </c>
    </row>
    <row r="453" spans="1:14" ht="72.75" customHeight="1" x14ac:dyDescent="0.35">
      <c r="A453" s="64">
        <v>450</v>
      </c>
      <c r="B453" s="97" t="s">
        <v>1794</v>
      </c>
      <c r="C453" s="97" t="s">
        <v>1795</v>
      </c>
      <c r="D453" s="97" t="s">
        <v>1182</v>
      </c>
      <c r="E453" s="97" t="s">
        <v>900</v>
      </c>
      <c r="F453" s="97" t="s">
        <v>281</v>
      </c>
      <c r="G453" s="97" t="s">
        <v>282</v>
      </c>
      <c r="H453" s="97" t="s">
        <v>1666</v>
      </c>
      <c r="I453" s="113">
        <v>41640</v>
      </c>
      <c r="J453" s="114">
        <v>43496</v>
      </c>
      <c r="K453" s="98" t="s">
        <v>2717</v>
      </c>
      <c r="L453" s="99">
        <v>8488017.9000000004</v>
      </c>
      <c r="M453" s="99">
        <v>8322130.4500000002</v>
      </c>
      <c r="N453" s="99">
        <v>7073810.8799999999</v>
      </c>
    </row>
    <row r="454" spans="1:14" ht="72.75" customHeight="1" x14ac:dyDescent="0.35">
      <c r="A454" s="64">
        <v>451</v>
      </c>
      <c r="B454" s="97" t="s">
        <v>1796</v>
      </c>
      <c r="C454" s="97" t="s">
        <v>1797</v>
      </c>
      <c r="D454" s="97" t="s">
        <v>1798</v>
      </c>
      <c r="E454" s="97" t="s">
        <v>908</v>
      </c>
      <c r="F454" s="97" t="s">
        <v>71</v>
      </c>
      <c r="G454" s="97" t="s">
        <v>849</v>
      </c>
      <c r="H454" s="97" t="s">
        <v>1799</v>
      </c>
      <c r="I454" s="113">
        <v>41640</v>
      </c>
      <c r="J454" s="114">
        <v>43830</v>
      </c>
      <c r="K454" s="98" t="s">
        <v>1800</v>
      </c>
      <c r="L454" s="99">
        <v>19882550.129999999</v>
      </c>
      <c r="M454" s="99">
        <v>14951033.57</v>
      </c>
      <c r="N454" s="99">
        <v>11960826.85</v>
      </c>
    </row>
    <row r="455" spans="1:14" ht="72.75" customHeight="1" x14ac:dyDescent="0.35">
      <c r="A455" s="64">
        <v>452</v>
      </c>
      <c r="B455" s="97" t="s">
        <v>1801</v>
      </c>
      <c r="C455" s="97" t="s">
        <v>1802</v>
      </c>
      <c r="D455" s="97" t="s">
        <v>1334</v>
      </c>
      <c r="E455" s="97" t="s">
        <v>893</v>
      </c>
      <c r="F455" s="97" t="s">
        <v>126</v>
      </c>
      <c r="G455" s="97" t="s">
        <v>781</v>
      </c>
      <c r="H455" s="97" t="s">
        <v>2375</v>
      </c>
      <c r="I455" s="113">
        <v>41640</v>
      </c>
      <c r="J455" s="114">
        <v>43982</v>
      </c>
      <c r="K455" s="98" t="s">
        <v>2718</v>
      </c>
      <c r="L455" s="99">
        <v>26726212.309999999</v>
      </c>
      <c r="M455" s="99">
        <v>20029710.620000001</v>
      </c>
      <c r="N455" s="99">
        <v>17025254.02</v>
      </c>
    </row>
    <row r="456" spans="1:14" ht="72.75" customHeight="1" x14ac:dyDescent="0.35">
      <c r="A456" s="64">
        <v>453</v>
      </c>
      <c r="B456" s="97" t="s">
        <v>1803</v>
      </c>
      <c r="C456" s="97" t="s">
        <v>1804</v>
      </c>
      <c r="D456" s="97" t="s">
        <v>1805</v>
      </c>
      <c r="E456" s="97" t="s">
        <v>895</v>
      </c>
      <c r="F456" s="97" t="s">
        <v>43</v>
      </c>
      <c r="G456" s="97" t="s">
        <v>1806</v>
      </c>
      <c r="H456" s="97" t="s">
        <v>1807</v>
      </c>
      <c r="I456" s="113">
        <v>41640</v>
      </c>
      <c r="J456" s="114">
        <v>43404</v>
      </c>
      <c r="K456" s="98" t="s">
        <v>1808</v>
      </c>
      <c r="L456" s="99">
        <v>1189100.8999999999</v>
      </c>
      <c r="M456" s="99">
        <v>1155483.6100000001</v>
      </c>
      <c r="N456" s="99">
        <v>982161.06</v>
      </c>
    </row>
    <row r="457" spans="1:14" ht="72.75" customHeight="1" x14ac:dyDescent="0.35">
      <c r="A457" s="64">
        <v>454</v>
      </c>
      <c r="B457" s="97" t="s">
        <v>1809</v>
      </c>
      <c r="C457" s="97" t="s">
        <v>1810</v>
      </c>
      <c r="D457" s="97" t="s">
        <v>1125</v>
      </c>
      <c r="E457" s="97" t="s">
        <v>911</v>
      </c>
      <c r="F457" s="97" t="s">
        <v>236</v>
      </c>
      <c r="G457" s="97" t="s">
        <v>342</v>
      </c>
      <c r="H457" s="97" t="s">
        <v>1126</v>
      </c>
      <c r="I457" s="113">
        <v>41640</v>
      </c>
      <c r="J457" s="114">
        <v>43312</v>
      </c>
      <c r="K457" s="98" t="s">
        <v>1811</v>
      </c>
      <c r="L457" s="99">
        <v>2895504.97</v>
      </c>
      <c r="M457" s="99">
        <v>2788054.97</v>
      </c>
      <c r="N457" s="99">
        <v>2369846.7200000002</v>
      </c>
    </row>
    <row r="458" spans="1:14" ht="72.75" customHeight="1" x14ac:dyDescent="0.35">
      <c r="A458" s="64">
        <v>455</v>
      </c>
      <c r="B458" s="97" t="s">
        <v>1812</v>
      </c>
      <c r="C458" s="97" t="s">
        <v>1813</v>
      </c>
      <c r="D458" s="97" t="s">
        <v>1359</v>
      </c>
      <c r="E458" s="97" t="s">
        <v>895</v>
      </c>
      <c r="F458" s="97" t="s">
        <v>43</v>
      </c>
      <c r="G458" s="97" t="s">
        <v>630</v>
      </c>
      <c r="H458" s="97" t="s">
        <v>1814</v>
      </c>
      <c r="I458" s="113">
        <v>41640</v>
      </c>
      <c r="J458" s="114">
        <v>43439</v>
      </c>
      <c r="K458" s="98" t="s">
        <v>2719</v>
      </c>
      <c r="L458" s="99">
        <v>3272066.37</v>
      </c>
      <c r="M458" s="99">
        <v>3262410.87</v>
      </c>
      <c r="N458" s="99">
        <v>2773049.23</v>
      </c>
    </row>
    <row r="459" spans="1:14" ht="72.75" customHeight="1" x14ac:dyDescent="0.35">
      <c r="A459" s="64">
        <v>456</v>
      </c>
      <c r="B459" s="97" t="s">
        <v>1815</v>
      </c>
      <c r="C459" s="97" t="s">
        <v>1816</v>
      </c>
      <c r="D459" s="97" t="s">
        <v>1817</v>
      </c>
      <c r="E459" s="97" t="s">
        <v>1685</v>
      </c>
      <c r="F459" s="97" t="s">
        <v>346</v>
      </c>
      <c r="G459" s="97" t="s">
        <v>1818</v>
      </c>
      <c r="H459" s="97" t="s">
        <v>1819</v>
      </c>
      <c r="I459" s="113">
        <v>41640</v>
      </c>
      <c r="J459" s="114">
        <v>43585</v>
      </c>
      <c r="K459" s="98" t="s">
        <v>1820</v>
      </c>
      <c r="L459" s="99">
        <v>40336820.329999998</v>
      </c>
      <c r="M459" s="99">
        <v>19725778.609999999</v>
      </c>
      <c r="N459" s="99">
        <v>16766911.810000001</v>
      </c>
    </row>
    <row r="460" spans="1:14" ht="72.75" customHeight="1" x14ac:dyDescent="0.35">
      <c r="A460" s="64">
        <v>457</v>
      </c>
      <c r="B460" s="97" t="s">
        <v>1821</v>
      </c>
      <c r="C460" s="97" t="s">
        <v>1822</v>
      </c>
      <c r="D460" s="97" t="s">
        <v>1079</v>
      </c>
      <c r="E460" s="97" t="s">
        <v>922</v>
      </c>
      <c r="F460" s="97" t="s">
        <v>883</v>
      </c>
      <c r="G460" s="97" t="s">
        <v>884</v>
      </c>
      <c r="H460" s="97" t="s">
        <v>1823</v>
      </c>
      <c r="I460" s="113">
        <v>41640</v>
      </c>
      <c r="J460" s="114">
        <v>43769</v>
      </c>
      <c r="K460" s="98" t="s">
        <v>1824</v>
      </c>
      <c r="L460" s="99">
        <v>29998789.059999999</v>
      </c>
      <c r="M460" s="99">
        <v>29998789.059999999</v>
      </c>
      <c r="N460" s="99">
        <v>25498970.699999999</v>
      </c>
    </row>
    <row r="461" spans="1:14" ht="72.75" customHeight="1" x14ac:dyDescent="0.35">
      <c r="A461" s="64">
        <v>458</v>
      </c>
      <c r="B461" s="97" t="s">
        <v>1825</v>
      </c>
      <c r="C461" s="97" t="s">
        <v>1826</v>
      </c>
      <c r="D461" s="97" t="s">
        <v>1827</v>
      </c>
      <c r="E461" s="97" t="s">
        <v>919</v>
      </c>
      <c r="F461" s="97" t="s">
        <v>166</v>
      </c>
      <c r="G461" s="97" t="s">
        <v>824</v>
      </c>
      <c r="H461" s="97" t="s">
        <v>1135</v>
      </c>
      <c r="I461" s="113">
        <v>41640</v>
      </c>
      <c r="J461" s="114">
        <v>44196</v>
      </c>
      <c r="K461" s="98" t="s">
        <v>1828</v>
      </c>
      <c r="L461" s="99">
        <v>36275663.450000003</v>
      </c>
      <c r="M461" s="99">
        <v>29020513.539999999</v>
      </c>
      <c r="N461" s="99">
        <v>24667436.5</v>
      </c>
    </row>
    <row r="462" spans="1:14" ht="72.75" customHeight="1" x14ac:dyDescent="0.35">
      <c r="A462" s="64">
        <v>459</v>
      </c>
      <c r="B462" s="97" t="s">
        <v>1829</v>
      </c>
      <c r="C462" s="97" t="s">
        <v>1830</v>
      </c>
      <c r="D462" s="97" t="s">
        <v>1831</v>
      </c>
      <c r="E462" s="97" t="s">
        <v>929</v>
      </c>
      <c r="F462" s="97" t="s">
        <v>150</v>
      </c>
      <c r="G462" s="97" t="s">
        <v>775</v>
      </c>
      <c r="H462" s="97" t="s">
        <v>2720</v>
      </c>
      <c r="I462" s="113">
        <v>41640</v>
      </c>
      <c r="J462" s="114">
        <v>43677</v>
      </c>
      <c r="K462" s="98" t="s">
        <v>1832</v>
      </c>
      <c r="L462" s="99">
        <v>12512533.560000001</v>
      </c>
      <c r="M462" s="99">
        <v>10869030.74</v>
      </c>
      <c r="N462" s="99">
        <v>9238676.1199999992</v>
      </c>
    </row>
    <row r="463" spans="1:14" ht="72.75" customHeight="1" x14ac:dyDescent="0.35">
      <c r="A463" s="64">
        <v>460</v>
      </c>
      <c r="B463" s="97" t="s">
        <v>1833</v>
      </c>
      <c r="C463" s="97" t="s">
        <v>1834</v>
      </c>
      <c r="D463" s="97" t="s">
        <v>1835</v>
      </c>
      <c r="E463" s="97" t="s">
        <v>927</v>
      </c>
      <c r="F463" s="97" t="s">
        <v>286</v>
      </c>
      <c r="G463" s="97" t="s">
        <v>287</v>
      </c>
      <c r="H463" s="97" t="s">
        <v>1836</v>
      </c>
      <c r="I463" s="113">
        <v>41640</v>
      </c>
      <c r="J463" s="114">
        <v>43465</v>
      </c>
      <c r="K463" s="98" t="s">
        <v>2721</v>
      </c>
      <c r="L463" s="99">
        <v>8347203.5800000001</v>
      </c>
      <c r="M463" s="99">
        <v>7375649.0099999998</v>
      </c>
      <c r="N463" s="99">
        <v>6269301.6500000004</v>
      </c>
    </row>
    <row r="464" spans="1:14" ht="72.75" customHeight="1" x14ac:dyDescent="0.35">
      <c r="A464" s="64">
        <v>461</v>
      </c>
      <c r="B464" s="97" t="s">
        <v>1837</v>
      </c>
      <c r="C464" s="97" t="s">
        <v>1838</v>
      </c>
      <c r="D464" s="97" t="s">
        <v>1021</v>
      </c>
      <c r="E464" s="97" t="s">
        <v>938</v>
      </c>
      <c r="F464" s="97" t="s">
        <v>332</v>
      </c>
      <c r="G464" s="97" t="s">
        <v>333</v>
      </c>
      <c r="H464" s="97" t="s">
        <v>1296</v>
      </c>
      <c r="I464" s="113">
        <v>41640</v>
      </c>
      <c r="J464" s="114">
        <v>43524</v>
      </c>
      <c r="K464" s="98" t="s">
        <v>1839</v>
      </c>
      <c r="L464" s="99">
        <v>4881188.55</v>
      </c>
      <c r="M464" s="99">
        <v>4871348.55</v>
      </c>
      <c r="N464" s="99">
        <v>4140646.26</v>
      </c>
    </row>
    <row r="465" spans="1:14" ht="72.75" customHeight="1" x14ac:dyDescent="0.35">
      <c r="A465" s="64">
        <v>462</v>
      </c>
      <c r="B465" s="97" t="s">
        <v>1840</v>
      </c>
      <c r="C465" s="97" t="s">
        <v>1841</v>
      </c>
      <c r="D465" s="97" t="s">
        <v>1842</v>
      </c>
      <c r="E465" s="97" t="s">
        <v>1685</v>
      </c>
      <c r="F465" s="97" t="s">
        <v>788</v>
      </c>
      <c r="G465" s="97" t="s">
        <v>789</v>
      </c>
      <c r="H465" s="97" t="s">
        <v>1843</v>
      </c>
      <c r="I465" s="113">
        <v>41640</v>
      </c>
      <c r="J465" s="114">
        <v>44286</v>
      </c>
      <c r="K465" s="98" t="s">
        <v>1844</v>
      </c>
      <c r="L465" s="99">
        <v>10601832.01</v>
      </c>
      <c r="M465" s="99">
        <v>8747797.8800000008</v>
      </c>
      <c r="N465" s="99">
        <v>7435628.1900000004</v>
      </c>
    </row>
    <row r="466" spans="1:14" ht="189.75" customHeight="1" x14ac:dyDescent="0.35">
      <c r="A466" s="64">
        <v>463</v>
      </c>
      <c r="B466" s="97" t="s">
        <v>1845</v>
      </c>
      <c r="C466" s="97" t="s">
        <v>1846</v>
      </c>
      <c r="D466" s="97" t="s">
        <v>1693</v>
      </c>
      <c r="E466" s="97" t="s">
        <v>922</v>
      </c>
      <c r="F466" s="97" t="s">
        <v>669</v>
      </c>
      <c r="G466" s="97" t="s">
        <v>670</v>
      </c>
      <c r="H466" s="97" t="s">
        <v>1694</v>
      </c>
      <c r="I466" s="113">
        <v>41640</v>
      </c>
      <c r="J466" s="114">
        <v>43830</v>
      </c>
      <c r="K466" s="98" t="s">
        <v>3809</v>
      </c>
      <c r="L466" s="99">
        <v>11175540</v>
      </c>
      <c r="M466" s="99">
        <v>11175540</v>
      </c>
      <c r="N466" s="99">
        <v>9499209</v>
      </c>
    </row>
    <row r="467" spans="1:14" ht="114" customHeight="1" x14ac:dyDescent="0.35">
      <c r="A467" s="64">
        <v>464</v>
      </c>
      <c r="B467" s="97" t="s">
        <v>1847</v>
      </c>
      <c r="C467" s="97" t="s">
        <v>1848</v>
      </c>
      <c r="D467" s="97" t="s">
        <v>1849</v>
      </c>
      <c r="E467" s="97" t="s">
        <v>966</v>
      </c>
      <c r="F467" s="97" t="s">
        <v>336</v>
      </c>
      <c r="G467" s="97" t="s">
        <v>1850</v>
      </c>
      <c r="H467" s="97" t="s">
        <v>1851</v>
      </c>
      <c r="I467" s="113">
        <v>41640</v>
      </c>
      <c r="J467" s="114">
        <v>43555</v>
      </c>
      <c r="K467" s="98" t="s">
        <v>2722</v>
      </c>
      <c r="L467" s="99">
        <v>14790888.699999999</v>
      </c>
      <c r="M467" s="99">
        <v>13947943.15</v>
      </c>
      <c r="N467" s="99">
        <v>11855751.67</v>
      </c>
    </row>
    <row r="468" spans="1:14" ht="137.25" customHeight="1" x14ac:dyDescent="0.35">
      <c r="A468" s="64">
        <v>465</v>
      </c>
      <c r="B468" s="97" t="s">
        <v>1852</v>
      </c>
      <c r="C468" s="97" t="s">
        <v>1853</v>
      </c>
      <c r="D468" s="97" t="s">
        <v>1211</v>
      </c>
      <c r="E468" s="97" t="s">
        <v>893</v>
      </c>
      <c r="F468" s="97" t="s">
        <v>126</v>
      </c>
      <c r="G468" s="97" t="s">
        <v>680</v>
      </c>
      <c r="H468" s="97" t="s">
        <v>1751</v>
      </c>
      <c r="I468" s="113">
        <v>41640</v>
      </c>
      <c r="J468" s="114">
        <v>44165</v>
      </c>
      <c r="K468" s="98" t="s">
        <v>2723</v>
      </c>
      <c r="L468" s="99">
        <v>24896577.530000001</v>
      </c>
      <c r="M468" s="99">
        <v>24850191.530000001</v>
      </c>
      <c r="N468" s="99">
        <v>21122662.800000001</v>
      </c>
    </row>
    <row r="469" spans="1:14" ht="72.75" customHeight="1" x14ac:dyDescent="0.35">
      <c r="A469" s="64">
        <v>466</v>
      </c>
      <c r="B469" s="97" t="s">
        <v>1854</v>
      </c>
      <c r="C469" s="97" t="s">
        <v>1855</v>
      </c>
      <c r="D469" s="97" t="s">
        <v>1192</v>
      </c>
      <c r="E469" s="97" t="s">
        <v>908</v>
      </c>
      <c r="F469" s="97" t="s">
        <v>71</v>
      </c>
      <c r="G469" s="97" t="s">
        <v>674</v>
      </c>
      <c r="H469" s="97" t="s">
        <v>1220</v>
      </c>
      <c r="I469" s="113">
        <v>41640</v>
      </c>
      <c r="J469" s="114">
        <v>44742</v>
      </c>
      <c r="K469" s="98" t="s">
        <v>1856</v>
      </c>
      <c r="L469" s="99">
        <v>32799884.620000001</v>
      </c>
      <c r="M469" s="99">
        <v>24680172.579999998</v>
      </c>
      <c r="N469" s="99">
        <v>19744138.059999999</v>
      </c>
    </row>
    <row r="470" spans="1:14" ht="72.75" customHeight="1" x14ac:dyDescent="0.35">
      <c r="A470" s="64">
        <v>467</v>
      </c>
      <c r="B470" s="97" t="s">
        <v>1857</v>
      </c>
      <c r="C470" s="97" t="s">
        <v>1858</v>
      </c>
      <c r="D470" s="97" t="s">
        <v>1859</v>
      </c>
      <c r="E470" s="97" t="s">
        <v>929</v>
      </c>
      <c r="F470" s="97" t="s">
        <v>150</v>
      </c>
      <c r="G470" s="97" t="s">
        <v>1860</v>
      </c>
      <c r="H470" s="97" t="s">
        <v>2724</v>
      </c>
      <c r="I470" s="113">
        <v>41640</v>
      </c>
      <c r="J470" s="114">
        <v>43585</v>
      </c>
      <c r="K470" s="98" t="s">
        <v>1861</v>
      </c>
      <c r="L470" s="99">
        <v>12636607.470000001</v>
      </c>
      <c r="M470" s="99">
        <v>12636607.470000001</v>
      </c>
      <c r="N470" s="99">
        <v>10741116.34</v>
      </c>
    </row>
    <row r="471" spans="1:14" ht="99.75" customHeight="1" x14ac:dyDescent="0.35">
      <c r="A471" s="64">
        <v>468</v>
      </c>
      <c r="B471" s="97" t="s">
        <v>1862</v>
      </c>
      <c r="C471" s="97" t="s">
        <v>1863</v>
      </c>
      <c r="D471" s="97" t="s">
        <v>3150</v>
      </c>
      <c r="E471" s="97" t="s">
        <v>908</v>
      </c>
      <c r="F471" s="97" t="s">
        <v>71</v>
      </c>
      <c r="G471" s="97" t="s">
        <v>1205</v>
      </c>
      <c r="H471" s="97" t="s">
        <v>1222</v>
      </c>
      <c r="I471" s="113">
        <v>41640</v>
      </c>
      <c r="J471" s="114">
        <v>43465</v>
      </c>
      <c r="K471" s="98" t="s">
        <v>1864</v>
      </c>
      <c r="L471" s="99">
        <v>6916469.3600000003</v>
      </c>
      <c r="M471" s="99">
        <v>6910319.3600000003</v>
      </c>
      <c r="N471" s="99">
        <v>5528255.4800000004</v>
      </c>
    </row>
    <row r="472" spans="1:14" ht="88.5" customHeight="1" x14ac:dyDescent="0.35">
      <c r="A472" s="64">
        <v>469</v>
      </c>
      <c r="B472" s="97" t="s">
        <v>1865</v>
      </c>
      <c r="C472" s="97" t="s">
        <v>1866</v>
      </c>
      <c r="D472" s="97" t="s">
        <v>1083</v>
      </c>
      <c r="E472" s="97" t="s">
        <v>938</v>
      </c>
      <c r="F472" s="97" t="s">
        <v>332</v>
      </c>
      <c r="G472" s="97" t="s">
        <v>845</v>
      </c>
      <c r="H472" s="97" t="s">
        <v>1110</v>
      </c>
      <c r="I472" s="113">
        <v>41640</v>
      </c>
      <c r="J472" s="114">
        <v>43646</v>
      </c>
      <c r="K472" s="98" t="s">
        <v>1867</v>
      </c>
      <c r="L472" s="99">
        <v>11789005.16</v>
      </c>
      <c r="M472" s="99">
        <v>11783870.939999999</v>
      </c>
      <c r="N472" s="99">
        <v>10016290.289999999</v>
      </c>
    </row>
    <row r="473" spans="1:14" ht="181.5" customHeight="1" x14ac:dyDescent="0.35">
      <c r="A473" s="64">
        <v>470</v>
      </c>
      <c r="B473" s="97" t="s">
        <v>1868</v>
      </c>
      <c r="C473" s="97" t="s">
        <v>1869</v>
      </c>
      <c r="D473" s="97" t="s">
        <v>1870</v>
      </c>
      <c r="E473" s="97" t="s">
        <v>893</v>
      </c>
      <c r="F473" s="97" t="s">
        <v>126</v>
      </c>
      <c r="G473" s="97" t="s">
        <v>1871</v>
      </c>
      <c r="H473" s="97" t="s">
        <v>1872</v>
      </c>
      <c r="I473" s="113">
        <v>41640</v>
      </c>
      <c r="J473" s="114">
        <v>43585</v>
      </c>
      <c r="K473" s="98" t="s">
        <v>1873</v>
      </c>
      <c r="L473" s="99">
        <v>5320708.5</v>
      </c>
      <c r="M473" s="99">
        <v>5307698.3499999996</v>
      </c>
      <c r="N473" s="99">
        <v>4495753.17</v>
      </c>
    </row>
    <row r="474" spans="1:14" ht="78.75" customHeight="1" x14ac:dyDescent="0.35">
      <c r="A474" s="64">
        <v>471</v>
      </c>
      <c r="B474" s="97" t="s">
        <v>1874</v>
      </c>
      <c r="C474" s="97" t="s">
        <v>1875</v>
      </c>
      <c r="D474" s="97" t="s">
        <v>897</v>
      </c>
      <c r="E474" s="97" t="s">
        <v>895</v>
      </c>
      <c r="F474" s="97" t="s">
        <v>43</v>
      </c>
      <c r="G474" s="97" t="s">
        <v>44</v>
      </c>
      <c r="H474" s="97" t="s">
        <v>2326</v>
      </c>
      <c r="I474" s="113">
        <v>41640</v>
      </c>
      <c r="J474" s="114">
        <v>44165</v>
      </c>
      <c r="K474" s="98" t="s">
        <v>1876</v>
      </c>
      <c r="L474" s="99">
        <v>15786372.58</v>
      </c>
      <c r="M474" s="99">
        <v>12803602.109999999</v>
      </c>
      <c r="N474" s="99">
        <v>10883061.789999999</v>
      </c>
    </row>
    <row r="475" spans="1:14" ht="61.5" x14ac:dyDescent="0.35">
      <c r="A475" s="64">
        <v>472</v>
      </c>
      <c r="B475" s="97" t="s">
        <v>1877</v>
      </c>
      <c r="C475" s="97" t="s">
        <v>1878</v>
      </c>
      <c r="D475" s="97" t="s">
        <v>1627</v>
      </c>
      <c r="E475" s="97" t="s">
        <v>911</v>
      </c>
      <c r="F475" s="97" t="s">
        <v>236</v>
      </c>
      <c r="G475" s="97" t="s">
        <v>1628</v>
      </c>
      <c r="H475" s="97" t="s">
        <v>1629</v>
      </c>
      <c r="I475" s="113">
        <v>41640</v>
      </c>
      <c r="J475" s="114">
        <v>43921</v>
      </c>
      <c r="K475" s="98" t="s">
        <v>1879</v>
      </c>
      <c r="L475" s="99">
        <v>28434889.41</v>
      </c>
      <c r="M475" s="99">
        <v>27453836.800000001</v>
      </c>
      <c r="N475" s="99">
        <v>23335761.280000001</v>
      </c>
    </row>
    <row r="476" spans="1:14" ht="41.5" x14ac:dyDescent="0.35">
      <c r="A476" s="64">
        <v>473</v>
      </c>
      <c r="B476" s="97" t="s">
        <v>1880</v>
      </c>
      <c r="C476" s="97" t="s">
        <v>1881</v>
      </c>
      <c r="D476" s="97" t="s">
        <v>1882</v>
      </c>
      <c r="E476" s="97" t="s">
        <v>905</v>
      </c>
      <c r="F476" s="97" t="s">
        <v>245</v>
      </c>
      <c r="G476" s="97" t="s">
        <v>699</v>
      </c>
      <c r="H476" s="97" t="s">
        <v>1883</v>
      </c>
      <c r="I476" s="113">
        <v>41640</v>
      </c>
      <c r="J476" s="114">
        <v>43861</v>
      </c>
      <c r="K476" s="98" t="s">
        <v>1884</v>
      </c>
      <c r="L476" s="99">
        <v>8830720</v>
      </c>
      <c r="M476" s="99">
        <v>8776600</v>
      </c>
      <c r="N476" s="99">
        <v>7460110</v>
      </c>
    </row>
    <row r="477" spans="1:14" ht="101.5" x14ac:dyDescent="0.35">
      <c r="A477" s="64">
        <v>474</v>
      </c>
      <c r="B477" s="97" t="s">
        <v>1885</v>
      </c>
      <c r="C477" s="97" t="s">
        <v>1886</v>
      </c>
      <c r="D477" s="97" t="s">
        <v>1088</v>
      </c>
      <c r="E477" s="97" t="s">
        <v>919</v>
      </c>
      <c r="F477" s="97" t="s">
        <v>166</v>
      </c>
      <c r="G477" s="97" t="s">
        <v>806</v>
      </c>
      <c r="H477" s="97" t="s">
        <v>1112</v>
      </c>
      <c r="I477" s="113">
        <v>41640</v>
      </c>
      <c r="J477" s="114">
        <v>43434</v>
      </c>
      <c r="K477" s="98" t="s">
        <v>2725</v>
      </c>
      <c r="L477" s="99">
        <v>10860656.810000001</v>
      </c>
      <c r="M477" s="99">
        <v>10715338.710000001</v>
      </c>
      <c r="N477" s="99">
        <v>9108037.9000000004</v>
      </c>
    </row>
    <row r="478" spans="1:14" ht="51.5" x14ac:dyDescent="0.35">
      <c r="A478" s="64">
        <v>475</v>
      </c>
      <c r="B478" s="97" t="s">
        <v>1887</v>
      </c>
      <c r="C478" s="97" t="s">
        <v>1888</v>
      </c>
      <c r="D478" s="97" t="s">
        <v>1684</v>
      </c>
      <c r="E478" s="97" t="s">
        <v>1685</v>
      </c>
      <c r="F478" s="97" t="s">
        <v>346</v>
      </c>
      <c r="G478" s="97" t="s">
        <v>1686</v>
      </c>
      <c r="H478" s="97" t="s">
        <v>1687</v>
      </c>
      <c r="I478" s="113">
        <v>41640</v>
      </c>
      <c r="J478" s="114">
        <v>44681</v>
      </c>
      <c r="K478" s="98" t="s">
        <v>1889</v>
      </c>
      <c r="L478" s="99">
        <v>27735242.440000001</v>
      </c>
      <c r="M478" s="99">
        <v>27133831.850000001</v>
      </c>
      <c r="N478" s="99">
        <v>23063757.07</v>
      </c>
    </row>
    <row r="479" spans="1:14" ht="71.5" x14ac:dyDescent="0.35">
      <c r="A479" s="64">
        <v>476</v>
      </c>
      <c r="B479" s="97" t="s">
        <v>1890</v>
      </c>
      <c r="C479" s="97" t="s">
        <v>1891</v>
      </c>
      <c r="D479" s="97" t="s">
        <v>1892</v>
      </c>
      <c r="E479" s="97" t="s">
        <v>929</v>
      </c>
      <c r="F479" s="97" t="s">
        <v>150</v>
      </c>
      <c r="G479" s="97" t="s">
        <v>1893</v>
      </c>
      <c r="H479" s="97" t="s">
        <v>1894</v>
      </c>
      <c r="I479" s="113">
        <v>41640</v>
      </c>
      <c r="J479" s="114">
        <v>43982</v>
      </c>
      <c r="K479" s="98" t="s">
        <v>1895</v>
      </c>
      <c r="L479" s="99">
        <v>16922114.550000001</v>
      </c>
      <c r="M479" s="99">
        <v>16713524.529999999</v>
      </c>
      <c r="N479" s="99">
        <v>14206495.85</v>
      </c>
    </row>
    <row r="480" spans="1:14" ht="81.75" customHeight="1" x14ac:dyDescent="0.35">
      <c r="A480" s="64">
        <v>477</v>
      </c>
      <c r="B480" s="97" t="s">
        <v>1896</v>
      </c>
      <c r="C480" s="97" t="s">
        <v>1897</v>
      </c>
      <c r="D480" s="97" t="s">
        <v>1754</v>
      </c>
      <c r="E480" s="97" t="s">
        <v>919</v>
      </c>
      <c r="F480" s="97" t="s">
        <v>166</v>
      </c>
      <c r="G480" s="97" t="s">
        <v>1755</v>
      </c>
      <c r="H480" s="97" t="s">
        <v>1756</v>
      </c>
      <c r="I480" s="113">
        <v>41640</v>
      </c>
      <c r="J480" s="114">
        <v>44742</v>
      </c>
      <c r="K480" s="98" t="s">
        <v>1898</v>
      </c>
      <c r="L480" s="99">
        <v>28996552.68</v>
      </c>
      <c r="M480" s="99">
        <v>27809434.539999999</v>
      </c>
      <c r="N480" s="99">
        <v>23638019.350000001</v>
      </c>
    </row>
    <row r="481" spans="1:14" ht="61.5" x14ac:dyDescent="0.35">
      <c r="A481" s="64">
        <v>478</v>
      </c>
      <c r="B481" s="97" t="s">
        <v>1899</v>
      </c>
      <c r="C481" s="97" t="s">
        <v>1900</v>
      </c>
      <c r="D481" s="97" t="s">
        <v>1901</v>
      </c>
      <c r="E481" s="97" t="s">
        <v>922</v>
      </c>
      <c r="F481" s="97" t="s">
        <v>883</v>
      </c>
      <c r="G481" s="97" t="s">
        <v>1902</v>
      </c>
      <c r="H481" s="97" t="s">
        <v>1903</v>
      </c>
      <c r="I481" s="113">
        <v>43101</v>
      </c>
      <c r="J481" s="114">
        <v>43921</v>
      </c>
      <c r="K481" s="98" t="s">
        <v>1904</v>
      </c>
      <c r="L481" s="99">
        <v>29076719.850000001</v>
      </c>
      <c r="M481" s="99">
        <v>28686562.109999999</v>
      </c>
      <c r="N481" s="99">
        <v>24383577.789999999</v>
      </c>
    </row>
    <row r="482" spans="1:14" ht="81.5" x14ac:dyDescent="0.35">
      <c r="A482" s="64">
        <v>479</v>
      </c>
      <c r="B482" s="97" t="s">
        <v>1905</v>
      </c>
      <c r="C482" s="97" t="s">
        <v>1906</v>
      </c>
      <c r="D482" s="97" t="s">
        <v>1103</v>
      </c>
      <c r="E482" s="97" t="s">
        <v>908</v>
      </c>
      <c r="F482" s="97" t="s">
        <v>71</v>
      </c>
      <c r="G482" s="97" t="s">
        <v>326</v>
      </c>
      <c r="H482" s="97" t="s">
        <v>1117</v>
      </c>
      <c r="I482" s="113">
        <v>41640</v>
      </c>
      <c r="J482" s="114">
        <v>43738</v>
      </c>
      <c r="K482" s="98" t="s">
        <v>1907</v>
      </c>
      <c r="L482" s="99">
        <v>12781078.609999999</v>
      </c>
      <c r="M482" s="99">
        <v>12776578.609999999</v>
      </c>
      <c r="N482" s="99">
        <v>10221262.880000001</v>
      </c>
    </row>
    <row r="483" spans="1:14" ht="111.5" x14ac:dyDescent="0.35">
      <c r="A483" s="64">
        <v>480</v>
      </c>
      <c r="B483" s="97" t="s">
        <v>1908</v>
      </c>
      <c r="C483" s="97" t="s">
        <v>1909</v>
      </c>
      <c r="D483" s="97" t="s">
        <v>1910</v>
      </c>
      <c r="E483" s="97" t="s">
        <v>908</v>
      </c>
      <c r="F483" s="97" t="s">
        <v>71</v>
      </c>
      <c r="G483" s="97" t="s">
        <v>1911</v>
      </c>
      <c r="H483" s="97" t="s">
        <v>1912</v>
      </c>
      <c r="I483" s="113">
        <v>41640</v>
      </c>
      <c r="J483" s="114">
        <v>43524</v>
      </c>
      <c r="K483" s="98" t="s">
        <v>1913</v>
      </c>
      <c r="L483" s="99">
        <v>11809377.039999999</v>
      </c>
      <c r="M483" s="99">
        <v>11243100</v>
      </c>
      <c r="N483" s="99">
        <v>8994480</v>
      </c>
    </row>
    <row r="484" spans="1:14" ht="121.5" x14ac:dyDescent="0.35">
      <c r="A484" s="64">
        <v>481</v>
      </c>
      <c r="B484" s="97" t="s">
        <v>1914</v>
      </c>
      <c r="C484" s="97" t="s">
        <v>1915</v>
      </c>
      <c r="D484" s="97" t="s">
        <v>1202</v>
      </c>
      <c r="E484" s="97" t="s">
        <v>908</v>
      </c>
      <c r="F484" s="97" t="s">
        <v>71</v>
      </c>
      <c r="G484" s="97" t="s">
        <v>686</v>
      </c>
      <c r="H484" s="97" t="s">
        <v>1737</v>
      </c>
      <c r="I484" s="113">
        <v>41640</v>
      </c>
      <c r="J484" s="114">
        <v>43676</v>
      </c>
      <c r="K484" s="98" t="s">
        <v>1916</v>
      </c>
      <c r="L484" s="99">
        <v>7911762.6399999997</v>
      </c>
      <c r="M484" s="99">
        <v>7910532.6399999997</v>
      </c>
      <c r="N484" s="99">
        <v>6328426.1100000003</v>
      </c>
    </row>
    <row r="485" spans="1:14" ht="61.5" x14ac:dyDescent="0.35">
      <c r="A485" s="64">
        <v>482</v>
      </c>
      <c r="B485" s="97" t="s">
        <v>1917</v>
      </c>
      <c r="C485" s="97" t="s">
        <v>1918</v>
      </c>
      <c r="D485" s="97" t="s">
        <v>1153</v>
      </c>
      <c r="E485" s="97" t="s">
        <v>908</v>
      </c>
      <c r="F485" s="97" t="s">
        <v>71</v>
      </c>
      <c r="G485" s="97" t="s">
        <v>99</v>
      </c>
      <c r="H485" s="97" t="s">
        <v>100</v>
      </c>
      <c r="I485" s="113">
        <v>41640</v>
      </c>
      <c r="J485" s="114">
        <v>44408</v>
      </c>
      <c r="K485" s="98" t="s">
        <v>1919</v>
      </c>
      <c r="L485" s="99">
        <v>19712066.82</v>
      </c>
      <c r="M485" s="99">
        <v>19496950.359999999</v>
      </c>
      <c r="N485" s="99">
        <v>15597560.279999999</v>
      </c>
    </row>
    <row r="486" spans="1:14" ht="21.5" x14ac:dyDescent="0.35">
      <c r="A486" s="64">
        <v>483</v>
      </c>
      <c r="B486" s="97" t="s">
        <v>1920</v>
      </c>
      <c r="C486" s="97" t="s">
        <v>1921</v>
      </c>
      <c r="D486" s="97" t="s">
        <v>1219</v>
      </c>
      <c r="E486" s="97" t="s">
        <v>908</v>
      </c>
      <c r="F486" s="97" t="s">
        <v>71</v>
      </c>
      <c r="G486" s="97" t="s">
        <v>841</v>
      </c>
      <c r="H486" s="97" t="s">
        <v>2155</v>
      </c>
      <c r="I486" s="113">
        <v>41640</v>
      </c>
      <c r="J486" s="114">
        <v>43343</v>
      </c>
      <c r="K486" s="98" t="s">
        <v>1922</v>
      </c>
      <c r="L486" s="99">
        <v>5420669.4500000002</v>
      </c>
      <c r="M486" s="99">
        <v>5420669.4500000002</v>
      </c>
      <c r="N486" s="99">
        <v>4336535.5599999996</v>
      </c>
    </row>
    <row r="487" spans="1:14" ht="72" customHeight="1" x14ac:dyDescent="0.35">
      <c r="A487" s="64">
        <v>484</v>
      </c>
      <c r="B487" s="97" t="s">
        <v>1923</v>
      </c>
      <c r="C487" s="97" t="s">
        <v>1924</v>
      </c>
      <c r="D487" s="97" t="s">
        <v>1925</v>
      </c>
      <c r="E487" s="97" t="s">
        <v>929</v>
      </c>
      <c r="F487" s="97" t="s">
        <v>150</v>
      </c>
      <c r="G487" s="97" t="s">
        <v>1926</v>
      </c>
      <c r="H487" s="97" t="s">
        <v>1927</v>
      </c>
      <c r="I487" s="113">
        <v>41640</v>
      </c>
      <c r="J487" s="114">
        <v>43465</v>
      </c>
      <c r="K487" s="98" t="s">
        <v>1928</v>
      </c>
      <c r="L487" s="99">
        <v>10118275.060000001</v>
      </c>
      <c r="M487" s="99">
        <v>8976990.3499999996</v>
      </c>
      <c r="N487" s="99">
        <v>7630441.79</v>
      </c>
    </row>
    <row r="488" spans="1:14" ht="51.5" x14ac:dyDescent="0.35">
      <c r="A488" s="64">
        <v>485</v>
      </c>
      <c r="B488" s="97" t="s">
        <v>1929</v>
      </c>
      <c r="C488" s="97" t="s">
        <v>1930</v>
      </c>
      <c r="D488" s="97" t="s">
        <v>1768</v>
      </c>
      <c r="E488" s="97" t="s">
        <v>929</v>
      </c>
      <c r="F488" s="97" t="s">
        <v>150</v>
      </c>
      <c r="G488" s="97" t="s">
        <v>771</v>
      </c>
      <c r="H488" s="97" t="s">
        <v>1769</v>
      </c>
      <c r="I488" s="113">
        <v>41640</v>
      </c>
      <c r="J488" s="114">
        <v>43738</v>
      </c>
      <c r="K488" s="98" t="s">
        <v>1931</v>
      </c>
      <c r="L488" s="99">
        <v>19168595.190000001</v>
      </c>
      <c r="M488" s="99">
        <v>19168595.190000001</v>
      </c>
      <c r="N488" s="99">
        <v>16293305.91</v>
      </c>
    </row>
    <row r="489" spans="1:14" ht="81.5" x14ac:dyDescent="0.35">
      <c r="A489" s="64">
        <v>486</v>
      </c>
      <c r="B489" s="97" t="s">
        <v>1932</v>
      </c>
      <c r="C489" s="97" t="s">
        <v>1933</v>
      </c>
      <c r="D489" s="97" t="s">
        <v>1934</v>
      </c>
      <c r="E489" s="97" t="s">
        <v>922</v>
      </c>
      <c r="F489" s="97" t="s">
        <v>669</v>
      </c>
      <c r="G489" s="97" t="s">
        <v>670</v>
      </c>
      <c r="H489" s="97" t="s">
        <v>2716</v>
      </c>
      <c r="I489" s="113">
        <v>41640</v>
      </c>
      <c r="J489" s="114">
        <v>44227</v>
      </c>
      <c r="K489" s="98" t="s">
        <v>1935</v>
      </c>
      <c r="L489" s="99">
        <v>31106619.27</v>
      </c>
      <c r="M489" s="99">
        <v>29601804.510000002</v>
      </c>
      <c r="N489" s="99">
        <v>25161533.829999998</v>
      </c>
    </row>
    <row r="490" spans="1:14" ht="31.5" x14ac:dyDescent="0.35">
      <c r="A490" s="64">
        <v>487</v>
      </c>
      <c r="B490" s="97" t="s">
        <v>1217</v>
      </c>
      <c r="C490" s="97" t="s">
        <v>1218</v>
      </c>
      <c r="D490" s="97" t="s">
        <v>1219</v>
      </c>
      <c r="E490" s="97" t="s">
        <v>908</v>
      </c>
      <c r="F490" s="97" t="s">
        <v>71</v>
      </c>
      <c r="G490" s="97" t="s">
        <v>841</v>
      </c>
      <c r="H490" s="97" t="s">
        <v>2726</v>
      </c>
      <c r="I490" s="113">
        <v>41640</v>
      </c>
      <c r="J490" s="114">
        <v>43038</v>
      </c>
      <c r="K490" s="98" t="s">
        <v>1229</v>
      </c>
      <c r="L490" s="99">
        <v>13240841.779999999</v>
      </c>
      <c r="M490" s="99">
        <v>12288594.83</v>
      </c>
      <c r="N490" s="99">
        <v>9830875.8599999994</v>
      </c>
    </row>
    <row r="491" spans="1:14" ht="41.5" x14ac:dyDescent="0.35">
      <c r="A491" s="64">
        <v>488</v>
      </c>
      <c r="B491" s="97" t="s">
        <v>1936</v>
      </c>
      <c r="C491" s="97" t="s">
        <v>1937</v>
      </c>
      <c r="D491" s="97" t="s">
        <v>946</v>
      </c>
      <c r="E491" s="97" t="s">
        <v>947</v>
      </c>
      <c r="F491" s="97" t="s">
        <v>136</v>
      </c>
      <c r="G491" s="97" t="s">
        <v>137</v>
      </c>
      <c r="H491" s="97" t="s">
        <v>138</v>
      </c>
      <c r="I491" s="113">
        <v>41640</v>
      </c>
      <c r="J491" s="114">
        <v>43555</v>
      </c>
      <c r="K491" s="98" t="s">
        <v>1938</v>
      </c>
      <c r="L491" s="99">
        <v>22835000</v>
      </c>
      <c r="M491" s="99">
        <v>20035000</v>
      </c>
      <c r="N491" s="99">
        <v>17029750</v>
      </c>
    </row>
    <row r="492" spans="1:14" ht="81.5" x14ac:dyDescent="0.35">
      <c r="A492" s="64">
        <v>489</v>
      </c>
      <c r="B492" s="97" t="s">
        <v>1939</v>
      </c>
      <c r="C492" s="97" t="s">
        <v>1940</v>
      </c>
      <c r="D492" s="97" t="s">
        <v>1941</v>
      </c>
      <c r="E492" s="97" t="s">
        <v>905</v>
      </c>
      <c r="F492" s="97" t="s">
        <v>245</v>
      </c>
      <c r="G492" s="97" t="s">
        <v>1942</v>
      </c>
      <c r="H492" s="97" t="s">
        <v>1943</v>
      </c>
      <c r="I492" s="113">
        <v>41640</v>
      </c>
      <c r="J492" s="114">
        <v>43220</v>
      </c>
      <c r="K492" s="98" t="s">
        <v>1944</v>
      </c>
      <c r="L492" s="99">
        <v>11950087.26</v>
      </c>
      <c r="M492" s="99">
        <v>11947602.66</v>
      </c>
      <c r="N492" s="99">
        <v>10155462.26</v>
      </c>
    </row>
    <row r="493" spans="1:14" ht="101.5" x14ac:dyDescent="0.35">
      <c r="A493" s="64">
        <v>490</v>
      </c>
      <c r="B493" s="97" t="s">
        <v>1945</v>
      </c>
      <c r="C493" s="97" t="s">
        <v>1946</v>
      </c>
      <c r="D493" s="97" t="s">
        <v>3150</v>
      </c>
      <c r="E493" s="97" t="s">
        <v>908</v>
      </c>
      <c r="F493" s="97" t="s">
        <v>71</v>
      </c>
      <c r="G493" s="97" t="s">
        <v>1205</v>
      </c>
      <c r="H493" s="97" t="s">
        <v>1222</v>
      </c>
      <c r="I493" s="113">
        <v>41640</v>
      </c>
      <c r="J493" s="114">
        <v>43616</v>
      </c>
      <c r="K493" s="98" t="s">
        <v>1947</v>
      </c>
      <c r="L493" s="99">
        <v>46709481.850000001</v>
      </c>
      <c r="M493" s="99">
        <v>46708251.850000001</v>
      </c>
      <c r="N493" s="99">
        <v>37366601.479999997</v>
      </c>
    </row>
    <row r="494" spans="1:14" ht="170.25" customHeight="1" x14ac:dyDescent="0.35">
      <c r="A494" s="64">
        <v>491</v>
      </c>
      <c r="B494" s="97" t="s">
        <v>2178</v>
      </c>
      <c r="C494" s="97" t="s">
        <v>2184</v>
      </c>
      <c r="D494" s="97" t="s">
        <v>1785</v>
      </c>
      <c r="E494" s="97" t="s">
        <v>908</v>
      </c>
      <c r="F494" s="97" t="s">
        <v>71</v>
      </c>
      <c r="G494" s="97" t="s">
        <v>1786</v>
      </c>
      <c r="H494" s="97" t="s">
        <v>1787</v>
      </c>
      <c r="I494" s="113">
        <v>41640</v>
      </c>
      <c r="J494" s="114">
        <v>43465</v>
      </c>
      <c r="K494" s="98" t="s">
        <v>3810</v>
      </c>
      <c r="L494" s="99">
        <v>1845163.69</v>
      </c>
      <c r="M494" s="99">
        <v>1140662</v>
      </c>
      <c r="N494" s="99">
        <v>912529.6</v>
      </c>
    </row>
    <row r="495" spans="1:14" ht="161.5" x14ac:dyDescent="0.35">
      <c r="A495" s="64">
        <v>492</v>
      </c>
      <c r="B495" s="97" t="s">
        <v>2179</v>
      </c>
      <c r="C495" s="97" t="s">
        <v>2727</v>
      </c>
      <c r="D495" s="97" t="s">
        <v>1021</v>
      </c>
      <c r="E495" s="97" t="s">
        <v>938</v>
      </c>
      <c r="F495" s="97" t="s">
        <v>332</v>
      </c>
      <c r="G495" s="97" t="s">
        <v>333</v>
      </c>
      <c r="H495" s="97" t="s">
        <v>1296</v>
      </c>
      <c r="I495" s="113">
        <v>41640</v>
      </c>
      <c r="J495" s="114">
        <v>43465</v>
      </c>
      <c r="K495" s="98" t="s">
        <v>2185</v>
      </c>
      <c r="L495" s="99">
        <v>1932312.13</v>
      </c>
      <c r="M495" s="99">
        <v>1150000</v>
      </c>
      <c r="N495" s="99">
        <v>977500</v>
      </c>
    </row>
    <row r="496" spans="1:14" ht="181.5" x14ac:dyDescent="0.35">
      <c r="A496" s="64">
        <v>493</v>
      </c>
      <c r="B496" s="97" t="s">
        <v>2180</v>
      </c>
      <c r="C496" s="97" t="s">
        <v>2728</v>
      </c>
      <c r="D496" s="97" t="s">
        <v>1125</v>
      </c>
      <c r="E496" s="97" t="s">
        <v>911</v>
      </c>
      <c r="F496" s="97" t="s">
        <v>236</v>
      </c>
      <c r="G496" s="97" t="s">
        <v>342</v>
      </c>
      <c r="H496" s="97" t="s">
        <v>1126</v>
      </c>
      <c r="I496" s="113">
        <v>41640</v>
      </c>
      <c r="J496" s="114">
        <v>43465</v>
      </c>
      <c r="K496" s="98" t="s">
        <v>2186</v>
      </c>
      <c r="L496" s="99">
        <v>1816801.37</v>
      </c>
      <c r="M496" s="99">
        <v>1150000</v>
      </c>
      <c r="N496" s="99">
        <v>977500</v>
      </c>
    </row>
    <row r="497" spans="1:14" ht="151.5" x14ac:dyDescent="0.35">
      <c r="A497" s="64">
        <v>494</v>
      </c>
      <c r="B497" s="97" t="s">
        <v>2181</v>
      </c>
      <c r="C497" s="97" t="s">
        <v>2729</v>
      </c>
      <c r="D497" s="97" t="s">
        <v>1901</v>
      </c>
      <c r="E497" s="97" t="s">
        <v>922</v>
      </c>
      <c r="F497" s="97" t="s">
        <v>883</v>
      </c>
      <c r="G497" s="97" t="s">
        <v>1902</v>
      </c>
      <c r="H497" s="97" t="s">
        <v>1903</v>
      </c>
      <c r="I497" s="113">
        <v>41640</v>
      </c>
      <c r="J497" s="114">
        <v>43312</v>
      </c>
      <c r="K497" s="98" t="s">
        <v>2187</v>
      </c>
      <c r="L497" s="99">
        <v>5824129.9900000002</v>
      </c>
      <c r="M497" s="99">
        <v>1130000</v>
      </c>
      <c r="N497" s="99">
        <v>960500</v>
      </c>
    </row>
    <row r="498" spans="1:14" ht="131.5" x14ac:dyDescent="0.35">
      <c r="A498" s="64">
        <v>495</v>
      </c>
      <c r="B498" s="97" t="s">
        <v>2182</v>
      </c>
      <c r="C498" s="97" t="s">
        <v>2730</v>
      </c>
      <c r="D498" s="97" t="s">
        <v>1768</v>
      </c>
      <c r="E498" s="97" t="s">
        <v>929</v>
      </c>
      <c r="F498" s="97" t="s">
        <v>150</v>
      </c>
      <c r="G498" s="97" t="s">
        <v>771</v>
      </c>
      <c r="H498" s="97" t="s">
        <v>1769</v>
      </c>
      <c r="I498" s="113">
        <v>41640</v>
      </c>
      <c r="J498" s="114">
        <v>43555</v>
      </c>
      <c r="K498" s="98" t="s">
        <v>2188</v>
      </c>
      <c r="L498" s="99">
        <v>2003187.79</v>
      </c>
      <c r="M498" s="99">
        <v>1060000</v>
      </c>
      <c r="N498" s="99">
        <v>901000</v>
      </c>
    </row>
    <row r="499" spans="1:14" ht="101.5" x14ac:dyDescent="0.35">
      <c r="A499" s="64">
        <v>496</v>
      </c>
      <c r="B499" s="97" t="s">
        <v>2183</v>
      </c>
      <c r="C499" s="97" t="s">
        <v>2731</v>
      </c>
      <c r="D499" s="97" t="s">
        <v>1798</v>
      </c>
      <c r="E499" s="97" t="s">
        <v>908</v>
      </c>
      <c r="F499" s="97" t="s">
        <v>71</v>
      </c>
      <c r="G499" s="97" t="s">
        <v>849</v>
      </c>
      <c r="H499" s="97" t="s">
        <v>1799</v>
      </c>
      <c r="I499" s="113">
        <v>41640</v>
      </c>
      <c r="J499" s="114">
        <v>43465</v>
      </c>
      <c r="K499" s="98" t="s">
        <v>2189</v>
      </c>
      <c r="L499" s="99">
        <v>2548359.2400000002</v>
      </c>
      <c r="M499" s="99">
        <v>1117225.53</v>
      </c>
      <c r="N499" s="99">
        <v>893780.42</v>
      </c>
    </row>
    <row r="500" spans="1:14" ht="71.5" x14ac:dyDescent="0.35">
      <c r="A500" s="64">
        <v>497</v>
      </c>
      <c r="B500" s="97" t="s">
        <v>2153</v>
      </c>
      <c r="C500" s="97" t="s">
        <v>2154</v>
      </c>
      <c r="D500" s="97" t="s">
        <v>1219</v>
      </c>
      <c r="E500" s="97" t="s">
        <v>908</v>
      </c>
      <c r="F500" s="97" t="s">
        <v>71</v>
      </c>
      <c r="G500" s="97" t="s">
        <v>841</v>
      </c>
      <c r="H500" s="97" t="s">
        <v>2155</v>
      </c>
      <c r="I500" s="113">
        <v>41640</v>
      </c>
      <c r="J500" s="114">
        <v>43676</v>
      </c>
      <c r="K500" s="98" t="s">
        <v>2732</v>
      </c>
      <c r="L500" s="99">
        <v>6692996</v>
      </c>
      <c r="M500" s="99">
        <v>6538601.7000000002</v>
      </c>
      <c r="N500" s="99">
        <v>5230881.3600000003</v>
      </c>
    </row>
    <row r="501" spans="1:14" ht="41.5" x14ac:dyDescent="0.35">
      <c r="A501" s="64">
        <v>498</v>
      </c>
      <c r="B501" s="97" t="s">
        <v>1948</v>
      </c>
      <c r="C501" s="97" t="s">
        <v>1949</v>
      </c>
      <c r="D501" s="97" t="s">
        <v>1950</v>
      </c>
      <c r="E501" s="97" t="s">
        <v>900</v>
      </c>
      <c r="F501" s="97" t="s">
        <v>281</v>
      </c>
      <c r="G501" s="97" t="s">
        <v>1951</v>
      </c>
      <c r="H501" s="97" t="s">
        <v>1952</v>
      </c>
      <c r="I501" s="113">
        <v>41640</v>
      </c>
      <c r="J501" s="114">
        <v>44135</v>
      </c>
      <c r="K501" s="98" t="s">
        <v>1953</v>
      </c>
      <c r="L501" s="99">
        <v>39693294.079999998</v>
      </c>
      <c r="M501" s="99">
        <v>33907544.32</v>
      </c>
      <c r="N501" s="99">
        <v>28821412.670000002</v>
      </c>
    </row>
    <row r="502" spans="1:14" ht="91.5" x14ac:dyDescent="0.35">
      <c r="A502" s="64">
        <v>499</v>
      </c>
      <c r="B502" s="97" t="s">
        <v>1954</v>
      </c>
      <c r="C502" s="97" t="s">
        <v>1955</v>
      </c>
      <c r="D502" s="97" t="s">
        <v>1956</v>
      </c>
      <c r="E502" s="97" t="s">
        <v>932</v>
      </c>
      <c r="F502" s="97" t="s">
        <v>256</v>
      </c>
      <c r="G502" s="97" t="s">
        <v>1957</v>
      </c>
      <c r="H502" s="97" t="s">
        <v>1958</v>
      </c>
      <c r="I502" s="113">
        <v>41640</v>
      </c>
      <c r="J502" s="114">
        <v>43738</v>
      </c>
      <c r="K502" s="98" t="s">
        <v>1959</v>
      </c>
      <c r="L502" s="99">
        <v>23804784.989999998</v>
      </c>
      <c r="M502" s="99">
        <v>23736373</v>
      </c>
      <c r="N502" s="99">
        <v>20175917.050000001</v>
      </c>
    </row>
    <row r="503" spans="1:14" ht="81.5" x14ac:dyDescent="0.35">
      <c r="A503" s="64">
        <v>500</v>
      </c>
      <c r="B503" s="97" t="s">
        <v>1960</v>
      </c>
      <c r="C503" s="97" t="s">
        <v>1961</v>
      </c>
      <c r="D503" s="97" t="s">
        <v>1941</v>
      </c>
      <c r="E503" s="97" t="s">
        <v>905</v>
      </c>
      <c r="F503" s="97" t="s">
        <v>245</v>
      </c>
      <c r="G503" s="97" t="s">
        <v>1942</v>
      </c>
      <c r="H503" s="97" t="s">
        <v>1943</v>
      </c>
      <c r="I503" s="113">
        <v>41640</v>
      </c>
      <c r="J503" s="114">
        <v>44165</v>
      </c>
      <c r="K503" s="98" t="s">
        <v>1962</v>
      </c>
      <c r="L503" s="99">
        <v>23074774.370000001</v>
      </c>
      <c r="M503" s="99">
        <v>22994630.84</v>
      </c>
      <c r="N503" s="99">
        <v>19545436.210000001</v>
      </c>
    </row>
    <row r="504" spans="1:14" ht="61.5" x14ac:dyDescent="0.35">
      <c r="A504" s="64">
        <v>501</v>
      </c>
      <c r="B504" s="97" t="s">
        <v>1963</v>
      </c>
      <c r="C504" s="97" t="s">
        <v>1964</v>
      </c>
      <c r="D504" s="97" t="s">
        <v>3151</v>
      </c>
      <c r="E504" s="97" t="s">
        <v>922</v>
      </c>
      <c r="F504" s="97" t="s">
        <v>724</v>
      </c>
      <c r="G504" s="97" t="s">
        <v>725</v>
      </c>
      <c r="H504" s="97" t="s">
        <v>1026</v>
      </c>
      <c r="I504" s="113">
        <v>41640</v>
      </c>
      <c r="J504" s="114">
        <v>43373</v>
      </c>
      <c r="K504" s="98" t="s">
        <v>1965</v>
      </c>
      <c r="L504" s="99">
        <v>54232780</v>
      </c>
      <c r="M504" s="99">
        <v>42943650</v>
      </c>
      <c r="N504" s="99">
        <v>36502102.5</v>
      </c>
    </row>
    <row r="505" spans="1:14" ht="81.5" x14ac:dyDescent="0.35">
      <c r="A505" s="64">
        <v>502</v>
      </c>
      <c r="B505" s="97" t="s">
        <v>2177</v>
      </c>
      <c r="C505" s="97" t="s">
        <v>2191</v>
      </c>
      <c r="D505" s="97" t="s">
        <v>1198</v>
      </c>
      <c r="E505" s="97" t="s">
        <v>968</v>
      </c>
      <c r="F505" s="97" t="s">
        <v>162</v>
      </c>
      <c r="G505" s="97" t="s">
        <v>374</v>
      </c>
      <c r="H505" s="97" t="s">
        <v>1230</v>
      </c>
      <c r="I505" s="113">
        <v>41640</v>
      </c>
      <c r="J505" s="114">
        <v>43465</v>
      </c>
      <c r="K505" s="98" t="s">
        <v>2192</v>
      </c>
      <c r="L505" s="99">
        <v>2155117.7000000002</v>
      </c>
      <c r="M505" s="99">
        <v>1145137.3600000001</v>
      </c>
      <c r="N505" s="99">
        <v>973366.75</v>
      </c>
    </row>
    <row r="506" spans="1:14" ht="71.5" x14ac:dyDescent="0.35">
      <c r="A506" s="64">
        <v>503</v>
      </c>
      <c r="B506" s="97" t="s">
        <v>2733</v>
      </c>
      <c r="C506" s="97" t="s">
        <v>2734</v>
      </c>
      <c r="D506" s="97" t="s">
        <v>2190</v>
      </c>
      <c r="E506" s="97" t="s">
        <v>908</v>
      </c>
      <c r="F506" s="97" t="s">
        <v>71</v>
      </c>
      <c r="G506" s="97" t="s">
        <v>743</v>
      </c>
      <c r="H506" s="97" t="s">
        <v>2735</v>
      </c>
      <c r="I506" s="113">
        <v>41640</v>
      </c>
      <c r="J506" s="114">
        <v>43738</v>
      </c>
      <c r="K506" s="98" t="s">
        <v>2736</v>
      </c>
      <c r="L506" s="99">
        <v>1397642.75</v>
      </c>
      <c r="M506" s="99">
        <v>1150000</v>
      </c>
      <c r="N506" s="99">
        <v>920000</v>
      </c>
    </row>
    <row r="507" spans="1:14" ht="61.5" x14ac:dyDescent="0.35">
      <c r="A507" s="64">
        <v>504</v>
      </c>
      <c r="B507" s="97" t="s">
        <v>2959</v>
      </c>
      <c r="C507" s="97" t="s">
        <v>2960</v>
      </c>
      <c r="D507" s="97" t="s">
        <v>1012</v>
      </c>
      <c r="E507" s="97" t="s">
        <v>966</v>
      </c>
      <c r="F507" s="97" t="s">
        <v>336</v>
      </c>
      <c r="G507" s="97" t="s">
        <v>337</v>
      </c>
      <c r="H507" s="97" t="s">
        <v>338</v>
      </c>
      <c r="I507" s="113">
        <v>41640</v>
      </c>
      <c r="J507" s="114">
        <v>43799</v>
      </c>
      <c r="K507" s="98" t="s">
        <v>2961</v>
      </c>
      <c r="L507" s="99">
        <v>1941280.88</v>
      </c>
      <c r="M507" s="99">
        <v>1149061</v>
      </c>
      <c r="N507" s="99">
        <v>976701.85</v>
      </c>
    </row>
    <row r="508" spans="1:14" ht="131.5" x14ac:dyDescent="0.35">
      <c r="A508" s="64">
        <v>505</v>
      </c>
      <c r="B508" s="97" t="s">
        <v>2737</v>
      </c>
      <c r="C508" s="97" t="s">
        <v>2738</v>
      </c>
      <c r="D508" s="97" t="s">
        <v>1182</v>
      </c>
      <c r="E508" s="97" t="s">
        <v>900</v>
      </c>
      <c r="F508" s="97" t="s">
        <v>281</v>
      </c>
      <c r="G508" s="97" t="s">
        <v>282</v>
      </c>
      <c r="H508" s="97" t="s">
        <v>1666</v>
      </c>
      <c r="I508" s="113">
        <v>41640</v>
      </c>
      <c r="J508" s="114">
        <v>43676</v>
      </c>
      <c r="K508" s="98" t="s">
        <v>3811</v>
      </c>
      <c r="L508" s="99">
        <v>2121756.48</v>
      </c>
      <c r="M508" s="99">
        <v>1111385.33</v>
      </c>
      <c r="N508" s="99">
        <v>944677.53</v>
      </c>
    </row>
    <row r="509" spans="1:14" ht="201.5" x14ac:dyDescent="0.35">
      <c r="A509" s="64">
        <v>506</v>
      </c>
      <c r="B509" s="97" t="s">
        <v>3143</v>
      </c>
      <c r="C509" s="98" t="s">
        <v>3141</v>
      </c>
      <c r="D509" s="98" t="s">
        <v>1835</v>
      </c>
      <c r="E509" s="97" t="s">
        <v>927</v>
      </c>
      <c r="F509" s="97" t="s">
        <v>286</v>
      </c>
      <c r="G509" s="97" t="s">
        <v>287</v>
      </c>
      <c r="H509" s="97" t="s">
        <v>1836</v>
      </c>
      <c r="I509" s="113">
        <v>41640</v>
      </c>
      <c r="J509" s="114">
        <v>43830</v>
      </c>
      <c r="K509" s="98" t="s">
        <v>3145</v>
      </c>
      <c r="L509" s="99">
        <v>3502692.59</v>
      </c>
      <c r="M509" s="99">
        <v>1098926.8999999999</v>
      </c>
      <c r="N509" s="99">
        <v>934087.86</v>
      </c>
    </row>
    <row r="510" spans="1:14" ht="31.5" x14ac:dyDescent="0.35">
      <c r="A510" s="64">
        <v>507</v>
      </c>
      <c r="B510" s="97" t="s">
        <v>3144</v>
      </c>
      <c r="C510" s="98" t="s">
        <v>3142</v>
      </c>
      <c r="D510" s="98" t="s">
        <v>1910</v>
      </c>
      <c r="E510" s="97" t="s">
        <v>908</v>
      </c>
      <c r="F510" s="97" t="s">
        <v>71</v>
      </c>
      <c r="G510" s="97" t="s">
        <v>1911</v>
      </c>
      <c r="H510" s="97" t="s">
        <v>1912</v>
      </c>
      <c r="I510" s="113">
        <v>41640</v>
      </c>
      <c r="J510" s="114">
        <v>44227</v>
      </c>
      <c r="K510" s="98" t="s">
        <v>3146</v>
      </c>
      <c r="L510" s="99">
        <v>1762811.55</v>
      </c>
      <c r="M510" s="99">
        <v>1302864.33</v>
      </c>
      <c r="N510" s="99">
        <v>1042291.46</v>
      </c>
    </row>
    <row r="511" spans="1:14" ht="181.5" x14ac:dyDescent="0.35">
      <c r="A511" s="64">
        <v>508</v>
      </c>
      <c r="B511" s="97" t="s">
        <v>2962</v>
      </c>
      <c r="C511" s="97" t="s">
        <v>2964</v>
      </c>
      <c r="D511" s="97" t="s">
        <v>3150</v>
      </c>
      <c r="E511" s="97" t="s">
        <v>908</v>
      </c>
      <c r="F511" s="97" t="s">
        <v>71</v>
      </c>
      <c r="G511" s="97" t="s">
        <v>1205</v>
      </c>
      <c r="H511" s="97" t="s">
        <v>1222</v>
      </c>
      <c r="I511" s="113">
        <v>41640</v>
      </c>
      <c r="J511" s="114">
        <v>44530</v>
      </c>
      <c r="K511" s="98" t="s">
        <v>3812</v>
      </c>
      <c r="L511" s="99">
        <v>22663113.760000002</v>
      </c>
      <c r="M511" s="99">
        <v>22662560.260000002</v>
      </c>
      <c r="N511" s="99">
        <v>4532512.05</v>
      </c>
    </row>
    <row r="512" spans="1:14" ht="61.5" x14ac:dyDescent="0.35">
      <c r="A512" s="64">
        <v>509</v>
      </c>
      <c r="B512" s="97" t="s">
        <v>2963</v>
      </c>
      <c r="C512" s="97" t="s">
        <v>2965</v>
      </c>
      <c r="D512" s="97" t="s">
        <v>3151</v>
      </c>
      <c r="E512" s="97" t="s">
        <v>922</v>
      </c>
      <c r="F512" s="97" t="s">
        <v>724</v>
      </c>
      <c r="G512" s="97" t="s">
        <v>725</v>
      </c>
      <c r="H512" s="97" t="s">
        <v>1026</v>
      </c>
      <c r="I512" s="113">
        <v>41640</v>
      </c>
      <c r="J512" s="114">
        <v>43646</v>
      </c>
      <c r="K512" s="98" t="s">
        <v>2966</v>
      </c>
      <c r="L512" s="99">
        <v>24567446</v>
      </c>
      <c r="M512" s="99">
        <v>22055000</v>
      </c>
      <c r="N512" s="99">
        <v>4411000</v>
      </c>
    </row>
    <row r="513" spans="1:14" ht="161.5" x14ac:dyDescent="0.35">
      <c r="A513" s="64">
        <v>510</v>
      </c>
      <c r="B513" s="97" t="s">
        <v>2996</v>
      </c>
      <c r="C513" s="97" t="s">
        <v>2975</v>
      </c>
      <c r="D513" s="97" t="s">
        <v>1950</v>
      </c>
      <c r="E513" s="97" t="s">
        <v>900</v>
      </c>
      <c r="F513" s="97" t="s">
        <v>281</v>
      </c>
      <c r="G513" s="97" t="s">
        <v>1951</v>
      </c>
      <c r="H513" s="97" t="s">
        <v>2976</v>
      </c>
      <c r="I513" s="113">
        <v>41640</v>
      </c>
      <c r="J513" s="114">
        <v>43921</v>
      </c>
      <c r="K513" s="98" t="s">
        <v>3813</v>
      </c>
      <c r="L513" s="99">
        <v>15100000</v>
      </c>
      <c r="M513" s="99">
        <v>15100000</v>
      </c>
      <c r="N513" s="99">
        <v>3020000</v>
      </c>
    </row>
    <row r="514" spans="1:14" ht="51.5" x14ac:dyDescent="0.35">
      <c r="A514" s="64">
        <v>511</v>
      </c>
      <c r="B514" s="97" t="s">
        <v>2989</v>
      </c>
      <c r="C514" s="97" t="s">
        <v>2990</v>
      </c>
      <c r="D514" s="97" t="s">
        <v>2991</v>
      </c>
      <c r="E514" s="97" t="s">
        <v>895</v>
      </c>
      <c r="F514" s="97" t="s">
        <v>43</v>
      </c>
      <c r="G514" s="97" t="s">
        <v>329</v>
      </c>
      <c r="H514" s="97" t="s">
        <v>330</v>
      </c>
      <c r="I514" s="113">
        <v>41640</v>
      </c>
      <c r="J514" s="114">
        <v>44739</v>
      </c>
      <c r="K514" s="98" t="s">
        <v>3814</v>
      </c>
      <c r="L514" s="99">
        <v>21917181.670000002</v>
      </c>
      <c r="M514" s="99">
        <v>20000000</v>
      </c>
      <c r="N514" s="99">
        <v>4000000</v>
      </c>
    </row>
    <row r="515" spans="1:14" ht="211.5" x14ac:dyDescent="0.35">
      <c r="A515" s="64">
        <v>512</v>
      </c>
      <c r="B515" s="97" t="s">
        <v>3027</v>
      </c>
      <c r="C515" s="98" t="s">
        <v>3054</v>
      </c>
      <c r="D515" s="98" t="s">
        <v>3067</v>
      </c>
      <c r="E515" s="98" t="s">
        <v>966</v>
      </c>
      <c r="F515" s="97" t="s">
        <v>336</v>
      </c>
      <c r="G515" s="97" t="s">
        <v>337</v>
      </c>
      <c r="H515" s="97" t="s">
        <v>1013</v>
      </c>
      <c r="I515" s="113">
        <v>41640</v>
      </c>
      <c r="J515" s="114">
        <v>44196</v>
      </c>
      <c r="K515" s="98" t="s">
        <v>3815</v>
      </c>
      <c r="L515" s="99">
        <v>2000000</v>
      </c>
      <c r="M515" s="99">
        <v>2000000</v>
      </c>
      <c r="N515" s="99">
        <v>1700000</v>
      </c>
    </row>
    <row r="516" spans="1:14" ht="111.5" x14ac:dyDescent="0.35">
      <c r="A516" s="64">
        <v>513</v>
      </c>
      <c r="B516" s="97" t="s">
        <v>3028</v>
      </c>
      <c r="C516" s="98" t="s">
        <v>3055</v>
      </c>
      <c r="D516" s="98" t="s">
        <v>1842</v>
      </c>
      <c r="E516" s="98" t="s">
        <v>1685</v>
      </c>
      <c r="F516" s="97" t="s">
        <v>788</v>
      </c>
      <c r="G516" s="97" t="s">
        <v>789</v>
      </c>
      <c r="H516" s="97" t="s">
        <v>1843</v>
      </c>
      <c r="I516" s="113">
        <v>41640</v>
      </c>
      <c r="J516" s="114">
        <v>45107</v>
      </c>
      <c r="K516" s="98" t="s">
        <v>3816</v>
      </c>
      <c r="L516" s="99">
        <v>4976081.3600000003</v>
      </c>
      <c r="M516" s="99">
        <v>2000000</v>
      </c>
      <c r="N516" s="99">
        <v>1700000</v>
      </c>
    </row>
    <row r="517" spans="1:14" ht="61.5" x14ac:dyDescent="0.35">
      <c r="A517" s="64">
        <v>514</v>
      </c>
      <c r="B517" s="97" t="s">
        <v>3029</v>
      </c>
      <c r="C517" s="98" t="s">
        <v>3056</v>
      </c>
      <c r="D517" s="98" t="s">
        <v>3068</v>
      </c>
      <c r="E517" s="98" t="s">
        <v>947</v>
      </c>
      <c r="F517" s="97" t="s">
        <v>3076</v>
      </c>
      <c r="G517" s="97" t="s">
        <v>3080</v>
      </c>
      <c r="H517" s="97" t="s">
        <v>3081</v>
      </c>
      <c r="I517" s="113">
        <v>41640</v>
      </c>
      <c r="J517" s="114">
        <v>44253</v>
      </c>
      <c r="K517" s="98" t="s">
        <v>3817</v>
      </c>
      <c r="L517" s="99">
        <v>2008262.38</v>
      </c>
      <c r="M517" s="99">
        <v>2000000</v>
      </c>
      <c r="N517" s="99">
        <v>1700000</v>
      </c>
    </row>
    <row r="518" spans="1:14" ht="81.5" x14ac:dyDescent="0.35">
      <c r="A518" s="64">
        <v>515</v>
      </c>
      <c r="B518" s="97" t="s">
        <v>3030</v>
      </c>
      <c r="C518" s="98" t="s">
        <v>3057</v>
      </c>
      <c r="D518" s="98" t="s">
        <v>3069</v>
      </c>
      <c r="E518" s="98" t="s">
        <v>968</v>
      </c>
      <c r="F518" s="97" t="s">
        <v>528</v>
      </c>
      <c r="G518" s="97" t="s">
        <v>3083</v>
      </c>
      <c r="H518" s="97" t="s">
        <v>3082</v>
      </c>
      <c r="I518" s="113">
        <v>41640</v>
      </c>
      <c r="J518" s="114">
        <v>44135</v>
      </c>
      <c r="K518" s="98" t="s">
        <v>3818</v>
      </c>
      <c r="L518" s="99">
        <v>2210274.02</v>
      </c>
      <c r="M518" s="99">
        <v>2210274.02</v>
      </c>
      <c r="N518" s="99">
        <v>1878732.91</v>
      </c>
    </row>
    <row r="519" spans="1:14" ht="71.5" x14ac:dyDescent="0.35">
      <c r="A519" s="64">
        <v>516</v>
      </c>
      <c r="B519" s="97" t="s">
        <v>3031</v>
      </c>
      <c r="C519" s="98" t="s">
        <v>3058</v>
      </c>
      <c r="D519" s="98" t="s">
        <v>3070</v>
      </c>
      <c r="E519" s="98" t="s">
        <v>908</v>
      </c>
      <c r="F519" s="97" t="s">
        <v>655</v>
      </c>
      <c r="G519" s="97" t="s">
        <v>656</v>
      </c>
      <c r="H519" s="97" t="s">
        <v>657</v>
      </c>
      <c r="I519" s="113">
        <v>41640</v>
      </c>
      <c r="J519" s="114">
        <v>43708</v>
      </c>
      <c r="K519" s="98" t="s">
        <v>3819</v>
      </c>
      <c r="L519" s="99">
        <v>2001035.07</v>
      </c>
      <c r="M519" s="99">
        <v>1992734.07</v>
      </c>
      <c r="N519" s="99">
        <v>1594187.25</v>
      </c>
    </row>
    <row r="520" spans="1:14" ht="51.5" x14ac:dyDescent="0.35">
      <c r="A520" s="64">
        <v>517</v>
      </c>
      <c r="B520" s="97" t="s">
        <v>3032</v>
      </c>
      <c r="C520" s="98" t="s">
        <v>3059</v>
      </c>
      <c r="D520" s="98" t="s">
        <v>3071</v>
      </c>
      <c r="E520" s="98" t="s">
        <v>927</v>
      </c>
      <c r="F520" s="97" t="s">
        <v>286</v>
      </c>
      <c r="G520" s="97" t="s">
        <v>339</v>
      </c>
      <c r="H520" s="97" t="s">
        <v>1128</v>
      </c>
      <c r="I520" s="113">
        <v>41640</v>
      </c>
      <c r="J520" s="114">
        <v>44227</v>
      </c>
      <c r="K520" s="98" t="s">
        <v>3820</v>
      </c>
      <c r="L520" s="99">
        <v>6552771.96</v>
      </c>
      <c r="M520" s="99">
        <v>6191238.0599999996</v>
      </c>
      <c r="N520" s="99">
        <v>1238247.6100000001</v>
      </c>
    </row>
    <row r="521" spans="1:14" ht="111.5" x14ac:dyDescent="0.35">
      <c r="A521" s="64">
        <v>518</v>
      </c>
      <c r="B521" s="97" t="s">
        <v>3033</v>
      </c>
      <c r="C521" s="98" t="s">
        <v>3077</v>
      </c>
      <c r="D521" s="98" t="s">
        <v>3072</v>
      </c>
      <c r="E521" s="98" t="s">
        <v>922</v>
      </c>
      <c r="F521" s="97" t="s">
        <v>883</v>
      </c>
      <c r="G521" s="97" t="s">
        <v>1144</v>
      </c>
      <c r="H521" s="97" t="s">
        <v>1145</v>
      </c>
      <c r="I521" s="113">
        <v>41640</v>
      </c>
      <c r="J521" s="114">
        <v>43966</v>
      </c>
      <c r="K521" s="98" t="s">
        <v>3821</v>
      </c>
      <c r="L521" s="99">
        <v>6921275.3799999999</v>
      </c>
      <c r="M521" s="99">
        <v>6920544.0300000003</v>
      </c>
      <c r="N521" s="99">
        <v>1384108.8</v>
      </c>
    </row>
    <row r="522" spans="1:14" ht="141.5" x14ac:dyDescent="0.35">
      <c r="A522" s="64">
        <v>519</v>
      </c>
      <c r="B522" s="97" t="s">
        <v>3034</v>
      </c>
      <c r="C522" s="98" t="s">
        <v>3060</v>
      </c>
      <c r="D522" s="98" t="s">
        <v>3072</v>
      </c>
      <c r="E522" s="98" t="s">
        <v>922</v>
      </c>
      <c r="F522" s="97" t="s">
        <v>883</v>
      </c>
      <c r="G522" s="97" t="s">
        <v>1144</v>
      </c>
      <c r="H522" s="97" t="s">
        <v>1145</v>
      </c>
      <c r="I522" s="113">
        <v>41640</v>
      </c>
      <c r="J522" s="114">
        <v>43799</v>
      </c>
      <c r="K522" s="98" t="s">
        <v>3822</v>
      </c>
      <c r="L522" s="99">
        <v>45530746.799999997</v>
      </c>
      <c r="M522" s="99">
        <v>45454418.439999998</v>
      </c>
      <c r="N522" s="99">
        <v>9090883.6799999997</v>
      </c>
    </row>
    <row r="523" spans="1:14" ht="61.5" x14ac:dyDescent="0.35">
      <c r="A523" s="64">
        <v>520</v>
      </c>
      <c r="B523" s="97" t="s">
        <v>3035</v>
      </c>
      <c r="C523" s="98" t="s">
        <v>2944</v>
      </c>
      <c r="D523" s="98" t="s">
        <v>1760</v>
      </c>
      <c r="E523" s="98" t="s">
        <v>932</v>
      </c>
      <c r="F523" s="97" t="s">
        <v>256</v>
      </c>
      <c r="G523" s="97" t="s">
        <v>794</v>
      </c>
      <c r="H523" s="97" t="s">
        <v>1761</v>
      </c>
      <c r="I523" s="113">
        <v>41640</v>
      </c>
      <c r="J523" s="114">
        <v>44561</v>
      </c>
      <c r="K523" s="98" t="s">
        <v>3823</v>
      </c>
      <c r="L523" s="99">
        <v>3042860</v>
      </c>
      <c r="M523" s="99">
        <v>3000000</v>
      </c>
      <c r="N523" s="99">
        <v>2072485.42</v>
      </c>
    </row>
    <row r="524" spans="1:14" ht="141.5" x14ac:dyDescent="0.35">
      <c r="A524" s="64">
        <v>521</v>
      </c>
      <c r="B524" s="97" t="s">
        <v>3036</v>
      </c>
      <c r="C524" s="98" t="s">
        <v>3061</v>
      </c>
      <c r="D524" s="98" t="s">
        <v>1208</v>
      </c>
      <c r="E524" s="98" t="s">
        <v>908</v>
      </c>
      <c r="F524" s="97" t="s">
        <v>71</v>
      </c>
      <c r="G524" s="97" t="s">
        <v>690</v>
      </c>
      <c r="H524" s="97" t="s">
        <v>1748</v>
      </c>
      <c r="I524" s="113">
        <v>41640</v>
      </c>
      <c r="J524" s="114">
        <v>43951</v>
      </c>
      <c r="K524" s="98" t="s">
        <v>3824</v>
      </c>
      <c r="L524" s="99">
        <v>10002400</v>
      </c>
      <c r="M524" s="99">
        <v>10000000</v>
      </c>
      <c r="N524" s="99">
        <v>2000000</v>
      </c>
    </row>
    <row r="525" spans="1:14" ht="101.5" x14ac:dyDescent="0.35">
      <c r="A525" s="64">
        <v>522</v>
      </c>
      <c r="B525" s="97" t="s">
        <v>3037</v>
      </c>
      <c r="C525" s="98" t="s">
        <v>3062</v>
      </c>
      <c r="D525" s="98" t="s">
        <v>3073</v>
      </c>
      <c r="E525" s="98" t="s">
        <v>908</v>
      </c>
      <c r="F525" s="97" t="s">
        <v>71</v>
      </c>
      <c r="G525" s="97" t="s">
        <v>3084</v>
      </c>
      <c r="H525" s="97" t="s">
        <v>735</v>
      </c>
      <c r="I525" s="113">
        <v>41640</v>
      </c>
      <c r="J525" s="114">
        <v>44561</v>
      </c>
      <c r="K525" s="98" t="s">
        <v>3825</v>
      </c>
      <c r="L525" s="99">
        <v>12196272.74</v>
      </c>
      <c r="M525" s="99">
        <v>11034745.84</v>
      </c>
      <c r="N525" s="99">
        <v>2624145.13</v>
      </c>
    </row>
    <row r="526" spans="1:14" ht="151.5" x14ac:dyDescent="0.35">
      <c r="A526" s="64">
        <v>523</v>
      </c>
      <c r="B526" s="97" t="s">
        <v>3038</v>
      </c>
      <c r="C526" s="98" t="s">
        <v>3063</v>
      </c>
      <c r="D526" s="98" t="s">
        <v>3074</v>
      </c>
      <c r="E526" s="98" t="s">
        <v>908</v>
      </c>
      <c r="F526" s="97" t="s">
        <v>71</v>
      </c>
      <c r="G526" s="97" t="s">
        <v>665</v>
      </c>
      <c r="H526" s="97" t="s">
        <v>3085</v>
      </c>
      <c r="I526" s="113">
        <v>41640</v>
      </c>
      <c r="J526" s="114">
        <v>44043</v>
      </c>
      <c r="K526" s="98" t="s">
        <v>3826</v>
      </c>
      <c r="L526" s="99">
        <v>21250000</v>
      </c>
      <c r="M526" s="99">
        <v>21065500</v>
      </c>
      <c r="N526" s="99">
        <v>4213100</v>
      </c>
    </row>
    <row r="527" spans="1:14" ht="31.5" x14ac:dyDescent="0.35">
      <c r="A527" s="64">
        <v>524</v>
      </c>
      <c r="B527" s="97" t="s">
        <v>3039</v>
      </c>
      <c r="C527" s="98" t="s">
        <v>3064</v>
      </c>
      <c r="D527" s="98" t="s">
        <v>1882</v>
      </c>
      <c r="E527" s="98" t="s">
        <v>905</v>
      </c>
      <c r="F527" s="97" t="s">
        <v>245</v>
      </c>
      <c r="G527" s="97" t="s">
        <v>699</v>
      </c>
      <c r="H527" s="97" t="s">
        <v>700</v>
      </c>
      <c r="I527" s="113">
        <v>41640</v>
      </c>
      <c r="J527" s="114">
        <v>44500</v>
      </c>
      <c r="K527" s="98" t="s">
        <v>3827</v>
      </c>
      <c r="L527" s="99">
        <v>18995800</v>
      </c>
      <c r="M527" s="99">
        <v>18995800</v>
      </c>
      <c r="N527" s="99">
        <v>3799160</v>
      </c>
    </row>
    <row r="528" spans="1:14" ht="121.5" x14ac:dyDescent="0.35">
      <c r="A528" s="64">
        <v>525</v>
      </c>
      <c r="B528" s="97" t="s">
        <v>3040</v>
      </c>
      <c r="C528" s="98" t="s">
        <v>3065</v>
      </c>
      <c r="D528" s="98" t="s">
        <v>3075</v>
      </c>
      <c r="E528" s="98" t="s">
        <v>905</v>
      </c>
      <c r="F528" s="97" t="s">
        <v>3078</v>
      </c>
      <c r="G528" s="97" t="s">
        <v>3086</v>
      </c>
      <c r="H528" s="97" t="s">
        <v>3087</v>
      </c>
      <c r="I528" s="113">
        <v>41640</v>
      </c>
      <c r="J528" s="114">
        <v>44176</v>
      </c>
      <c r="K528" s="98" t="s">
        <v>3828</v>
      </c>
      <c r="L528" s="99">
        <v>2244598.31</v>
      </c>
      <c r="M528" s="99">
        <v>1560257</v>
      </c>
      <c r="N528" s="99">
        <v>1326218.45</v>
      </c>
    </row>
    <row r="529" spans="1:14" ht="61.5" x14ac:dyDescent="0.35">
      <c r="A529" s="64">
        <v>526</v>
      </c>
      <c r="B529" s="97" t="s">
        <v>3041</v>
      </c>
      <c r="C529" s="98" t="s">
        <v>3079</v>
      </c>
      <c r="D529" s="98" t="s">
        <v>1701</v>
      </c>
      <c r="E529" s="98" t="s">
        <v>929</v>
      </c>
      <c r="F529" s="97" t="s">
        <v>150</v>
      </c>
      <c r="G529" s="97" t="s">
        <v>1702</v>
      </c>
      <c r="H529" s="97" t="s">
        <v>3088</v>
      </c>
      <c r="I529" s="113">
        <v>41640</v>
      </c>
      <c r="J529" s="114">
        <v>44500</v>
      </c>
      <c r="K529" s="98" t="s">
        <v>3829</v>
      </c>
      <c r="L529" s="99">
        <v>5359046.6500000004</v>
      </c>
      <c r="M529" s="99">
        <v>4200000</v>
      </c>
      <c r="N529" s="99">
        <v>840000</v>
      </c>
    </row>
    <row r="530" spans="1:14" ht="71.5" x14ac:dyDescent="0.35">
      <c r="A530" s="64">
        <v>527</v>
      </c>
      <c r="B530" s="97" t="s">
        <v>3042</v>
      </c>
      <c r="C530" s="98" t="s">
        <v>3066</v>
      </c>
      <c r="D530" s="98" t="s">
        <v>1892</v>
      </c>
      <c r="E530" s="98" t="s">
        <v>929</v>
      </c>
      <c r="F530" s="97" t="s">
        <v>150</v>
      </c>
      <c r="G530" s="97" t="s">
        <v>1893</v>
      </c>
      <c r="H530" s="97" t="s">
        <v>1894</v>
      </c>
      <c r="I530" s="113">
        <v>41640</v>
      </c>
      <c r="J530" s="114">
        <v>44012</v>
      </c>
      <c r="K530" s="98" t="s">
        <v>3830</v>
      </c>
      <c r="L530" s="99">
        <v>2514151</v>
      </c>
      <c r="M530" s="99">
        <v>2514151</v>
      </c>
      <c r="N530" s="99">
        <v>2137028.35</v>
      </c>
    </row>
    <row r="531" spans="1:14" ht="61.5" x14ac:dyDescent="0.35">
      <c r="A531" s="64">
        <v>528</v>
      </c>
      <c r="B531" s="100" t="s">
        <v>2972</v>
      </c>
      <c r="C531" s="97" t="s">
        <v>2973</v>
      </c>
      <c r="D531" s="97" t="s">
        <v>1153</v>
      </c>
      <c r="E531" s="97" t="s">
        <v>908</v>
      </c>
      <c r="F531" s="97" t="s">
        <v>71</v>
      </c>
      <c r="G531" s="97" t="s">
        <v>99</v>
      </c>
      <c r="H531" s="97" t="s">
        <v>100</v>
      </c>
      <c r="I531" s="113">
        <v>41640</v>
      </c>
      <c r="J531" s="114">
        <v>44043</v>
      </c>
      <c r="K531" s="98" t="s">
        <v>2974</v>
      </c>
      <c r="L531" s="99">
        <v>1999914.28</v>
      </c>
      <c r="M531" s="99">
        <v>1999914.28</v>
      </c>
      <c r="N531" s="99">
        <v>1599931.42</v>
      </c>
    </row>
    <row r="532" spans="1:14" ht="81.5" x14ac:dyDescent="0.35">
      <c r="A532" s="64">
        <v>529</v>
      </c>
      <c r="B532" s="100" t="s">
        <v>3043</v>
      </c>
      <c r="C532" s="98" t="s">
        <v>3090</v>
      </c>
      <c r="D532" s="98" t="s">
        <v>1941</v>
      </c>
      <c r="E532" s="98" t="s">
        <v>905</v>
      </c>
      <c r="F532" s="98" t="s">
        <v>245</v>
      </c>
      <c r="G532" s="98" t="s">
        <v>1942</v>
      </c>
      <c r="H532" s="98" t="s">
        <v>1943</v>
      </c>
      <c r="I532" s="113">
        <v>41640</v>
      </c>
      <c r="J532" s="114">
        <v>44469</v>
      </c>
      <c r="K532" s="98" t="s">
        <v>3831</v>
      </c>
      <c r="L532" s="99">
        <v>4716656.92</v>
      </c>
      <c r="M532" s="99">
        <v>2977481.09</v>
      </c>
      <c r="N532" s="99">
        <v>2530858.92</v>
      </c>
    </row>
    <row r="533" spans="1:14" ht="81.5" x14ac:dyDescent="0.35">
      <c r="A533" s="64">
        <v>530</v>
      </c>
      <c r="B533" s="100" t="s">
        <v>3044</v>
      </c>
      <c r="C533" s="98" t="s">
        <v>3091</v>
      </c>
      <c r="D533" s="98" t="s">
        <v>3092</v>
      </c>
      <c r="E533" s="98" t="s">
        <v>968</v>
      </c>
      <c r="F533" s="98" t="s">
        <v>3093</v>
      </c>
      <c r="G533" s="98" t="s">
        <v>3102</v>
      </c>
      <c r="H533" s="98" t="s">
        <v>3103</v>
      </c>
      <c r="I533" s="113">
        <v>41640</v>
      </c>
      <c r="J533" s="114">
        <v>44012</v>
      </c>
      <c r="K533" s="98" t="s">
        <v>3832</v>
      </c>
      <c r="L533" s="99">
        <v>1899400</v>
      </c>
      <c r="M533" s="99">
        <v>1899400</v>
      </c>
      <c r="N533" s="99">
        <v>1614490</v>
      </c>
    </row>
    <row r="534" spans="1:14" ht="71.5" x14ac:dyDescent="0.35">
      <c r="A534" s="64">
        <v>531</v>
      </c>
      <c r="B534" s="100" t="s">
        <v>3045</v>
      </c>
      <c r="C534" s="98" t="s">
        <v>3094</v>
      </c>
      <c r="D534" s="98" t="s">
        <v>3095</v>
      </c>
      <c r="E534" s="98" t="s">
        <v>968</v>
      </c>
      <c r="F534" s="98" t="s">
        <v>754</v>
      </c>
      <c r="G534" s="98" t="s">
        <v>755</v>
      </c>
      <c r="H534" s="98" t="s">
        <v>2420</v>
      </c>
      <c r="I534" s="113">
        <v>41640</v>
      </c>
      <c r="J534" s="114">
        <v>43830</v>
      </c>
      <c r="K534" s="98" t="s">
        <v>3833</v>
      </c>
      <c r="L534" s="99">
        <v>4989000</v>
      </c>
      <c r="M534" s="99">
        <v>3000000</v>
      </c>
      <c r="N534" s="99">
        <v>2550000</v>
      </c>
    </row>
    <row r="535" spans="1:14" ht="211.5" x14ac:dyDescent="0.35">
      <c r="A535" s="64">
        <v>532</v>
      </c>
      <c r="B535" s="100" t="s">
        <v>3046</v>
      </c>
      <c r="C535" s="98" t="s">
        <v>2945</v>
      </c>
      <c r="D535" s="98" t="s">
        <v>1306</v>
      </c>
      <c r="E535" s="98" t="s">
        <v>919</v>
      </c>
      <c r="F535" s="98" t="s">
        <v>166</v>
      </c>
      <c r="G535" s="98" t="s">
        <v>739</v>
      </c>
      <c r="H535" s="98" t="s">
        <v>740</v>
      </c>
      <c r="I535" s="113">
        <v>41640</v>
      </c>
      <c r="J535" s="114">
        <v>44561</v>
      </c>
      <c r="K535" s="98" t="s">
        <v>3834</v>
      </c>
      <c r="L535" s="99">
        <v>31536019.52</v>
      </c>
      <c r="M535" s="99">
        <v>31531099.52</v>
      </c>
      <c r="N535" s="99">
        <v>26801434.59</v>
      </c>
    </row>
    <row r="536" spans="1:14" ht="171.5" x14ac:dyDescent="0.35">
      <c r="A536" s="64">
        <v>533</v>
      </c>
      <c r="B536" s="100" t="s">
        <v>3047</v>
      </c>
      <c r="C536" s="98" t="s">
        <v>3096</v>
      </c>
      <c r="D536" s="98" t="s">
        <v>1195</v>
      </c>
      <c r="E536" s="98" t="s">
        <v>968</v>
      </c>
      <c r="F536" s="98" t="s">
        <v>162</v>
      </c>
      <c r="G536" s="98" t="s">
        <v>837</v>
      </c>
      <c r="H536" s="98" t="s">
        <v>1221</v>
      </c>
      <c r="I536" s="113">
        <v>41640</v>
      </c>
      <c r="J536" s="114">
        <v>43951</v>
      </c>
      <c r="K536" s="98" t="s">
        <v>3835</v>
      </c>
      <c r="L536" s="99">
        <v>4373293.9000000004</v>
      </c>
      <c r="M536" s="99">
        <v>4363642.58</v>
      </c>
      <c r="N536" s="99">
        <v>3709096.19</v>
      </c>
    </row>
    <row r="537" spans="1:14" ht="41.5" x14ac:dyDescent="0.35">
      <c r="A537" s="64">
        <v>534</v>
      </c>
      <c r="B537" s="100" t="s">
        <v>3048</v>
      </c>
      <c r="C537" s="98" t="s">
        <v>3097</v>
      </c>
      <c r="D537" s="98" t="s">
        <v>1306</v>
      </c>
      <c r="E537" s="98" t="s">
        <v>919</v>
      </c>
      <c r="F537" s="98" t="s">
        <v>166</v>
      </c>
      <c r="G537" s="98" t="s">
        <v>739</v>
      </c>
      <c r="H537" s="98" t="s">
        <v>740</v>
      </c>
      <c r="I537" s="113">
        <v>41640</v>
      </c>
      <c r="J537" s="114">
        <v>44926</v>
      </c>
      <c r="K537" s="98" t="s">
        <v>3105</v>
      </c>
      <c r="L537" s="99">
        <v>29499920</v>
      </c>
      <c r="M537" s="99">
        <v>29495000</v>
      </c>
      <c r="N537" s="99">
        <v>25070750</v>
      </c>
    </row>
    <row r="538" spans="1:14" ht="51.5" x14ac:dyDescent="0.35">
      <c r="A538" s="64">
        <v>535</v>
      </c>
      <c r="B538" s="100" t="s">
        <v>3049</v>
      </c>
      <c r="C538" s="98" t="s">
        <v>2968</v>
      </c>
      <c r="D538" s="98" t="s">
        <v>2448</v>
      </c>
      <c r="E538" s="98" t="s">
        <v>900</v>
      </c>
      <c r="F538" s="98" t="s">
        <v>281</v>
      </c>
      <c r="G538" s="98" t="s">
        <v>2449</v>
      </c>
      <c r="H538" s="98" t="s">
        <v>2450</v>
      </c>
      <c r="I538" s="113">
        <v>41640</v>
      </c>
      <c r="J538" s="114">
        <v>43982</v>
      </c>
      <c r="K538" s="98" t="s">
        <v>3106</v>
      </c>
      <c r="L538" s="99">
        <v>1059809.1100000001</v>
      </c>
      <c r="M538" s="99">
        <v>1000000</v>
      </c>
      <c r="N538" s="99">
        <v>850000</v>
      </c>
    </row>
    <row r="539" spans="1:14" ht="81.5" x14ac:dyDescent="0.35">
      <c r="A539" s="64">
        <v>536</v>
      </c>
      <c r="B539" s="97" t="s">
        <v>3050</v>
      </c>
      <c r="C539" s="98" t="s">
        <v>3098</v>
      </c>
      <c r="D539" s="98" t="s">
        <v>3099</v>
      </c>
      <c r="E539" s="98" t="s">
        <v>968</v>
      </c>
      <c r="F539" s="98" t="s">
        <v>162</v>
      </c>
      <c r="G539" s="98" t="s">
        <v>878</v>
      </c>
      <c r="H539" s="98" t="s">
        <v>3104</v>
      </c>
      <c r="I539" s="113">
        <v>41640</v>
      </c>
      <c r="J539" s="114">
        <v>44469</v>
      </c>
      <c r="K539" s="98" t="s">
        <v>3107</v>
      </c>
      <c r="L539" s="99">
        <v>1000000</v>
      </c>
      <c r="M539" s="99">
        <v>1000000</v>
      </c>
      <c r="N539" s="99">
        <v>850000</v>
      </c>
    </row>
    <row r="540" spans="1:14" ht="71.5" x14ac:dyDescent="0.35">
      <c r="A540" s="64">
        <v>537</v>
      </c>
      <c r="B540" s="97" t="s">
        <v>3051</v>
      </c>
      <c r="C540" s="98" t="s">
        <v>2993</v>
      </c>
      <c r="D540" s="98" t="s">
        <v>3100</v>
      </c>
      <c r="E540" s="98" t="s">
        <v>968</v>
      </c>
      <c r="F540" s="98" t="s">
        <v>162</v>
      </c>
      <c r="G540" s="98" t="s">
        <v>374</v>
      </c>
      <c r="H540" s="98" t="s">
        <v>1230</v>
      </c>
      <c r="I540" s="113">
        <v>41640</v>
      </c>
      <c r="J540" s="114">
        <v>44561</v>
      </c>
      <c r="K540" s="98" t="s">
        <v>3108</v>
      </c>
      <c r="L540" s="99">
        <v>24190376.829999998</v>
      </c>
      <c r="M540" s="99">
        <v>21995153.559999999</v>
      </c>
      <c r="N540" s="99">
        <v>3299273.03</v>
      </c>
    </row>
    <row r="541" spans="1:14" ht="81.5" x14ac:dyDescent="0.35">
      <c r="A541" s="64">
        <v>538</v>
      </c>
      <c r="B541" s="97" t="s">
        <v>3052</v>
      </c>
      <c r="C541" s="98" t="s">
        <v>2992</v>
      </c>
      <c r="D541" s="98" t="s">
        <v>1208</v>
      </c>
      <c r="E541" s="98" t="s">
        <v>908</v>
      </c>
      <c r="F541" s="98" t="s">
        <v>71</v>
      </c>
      <c r="G541" s="98" t="s">
        <v>690</v>
      </c>
      <c r="H541" s="98" t="s">
        <v>1748</v>
      </c>
      <c r="I541" s="113">
        <v>41640</v>
      </c>
      <c r="J541" s="114">
        <v>44377</v>
      </c>
      <c r="K541" s="98" t="s">
        <v>3109</v>
      </c>
      <c r="L541" s="99">
        <v>5002400</v>
      </c>
      <c r="M541" s="99">
        <v>5000000</v>
      </c>
      <c r="N541" s="99">
        <v>4000000</v>
      </c>
    </row>
    <row r="542" spans="1:14" ht="81.5" x14ac:dyDescent="0.35">
      <c r="A542" s="64">
        <v>539</v>
      </c>
      <c r="B542" s="97" t="s">
        <v>3053</v>
      </c>
      <c r="C542" s="98" t="s">
        <v>2994</v>
      </c>
      <c r="D542" s="98" t="s">
        <v>3067</v>
      </c>
      <c r="E542" s="98" t="s">
        <v>966</v>
      </c>
      <c r="F542" s="98" t="s">
        <v>336</v>
      </c>
      <c r="G542" s="98" t="s">
        <v>337</v>
      </c>
      <c r="H542" s="98" t="s">
        <v>1013</v>
      </c>
      <c r="I542" s="113">
        <v>41640</v>
      </c>
      <c r="J542" s="114">
        <v>44408</v>
      </c>
      <c r="K542" s="98" t="s">
        <v>3836</v>
      </c>
      <c r="L542" s="99">
        <v>12314072.91</v>
      </c>
      <c r="M542" s="99">
        <v>12000000</v>
      </c>
      <c r="N542" s="99">
        <v>1800000</v>
      </c>
    </row>
    <row r="543" spans="1:14" ht="51.5" x14ac:dyDescent="0.35">
      <c r="A543" s="64">
        <v>540</v>
      </c>
      <c r="B543" s="97" t="s">
        <v>3120</v>
      </c>
      <c r="C543" s="98" t="s">
        <v>3119</v>
      </c>
      <c r="D543" s="98" t="s">
        <v>774</v>
      </c>
      <c r="E543" s="98" t="s">
        <v>929</v>
      </c>
      <c r="F543" s="98" t="s">
        <v>150</v>
      </c>
      <c r="G543" s="98" t="s">
        <v>775</v>
      </c>
      <c r="H543" s="98" t="s">
        <v>776</v>
      </c>
      <c r="I543" s="113">
        <v>41640</v>
      </c>
      <c r="J543" s="114">
        <v>44439</v>
      </c>
      <c r="K543" s="98" t="s">
        <v>3121</v>
      </c>
      <c r="L543" s="99">
        <v>9625500</v>
      </c>
      <c r="M543" s="99">
        <v>7983339.75</v>
      </c>
      <c r="N543" s="99">
        <v>1197500.96</v>
      </c>
    </row>
    <row r="544" spans="1:14" ht="81.5" x14ac:dyDescent="0.35">
      <c r="A544" s="64">
        <v>541</v>
      </c>
      <c r="B544" s="97" t="s">
        <v>3089</v>
      </c>
      <c r="C544" s="98" t="s">
        <v>3101</v>
      </c>
      <c r="D544" s="98" t="s">
        <v>1805</v>
      </c>
      <c r="E544" s="98" t="s">
        <v>895</v>
      </c>
      <c r="F544" s="98" t="s">
        <v>43</v>
      </c>
      <c r="G544" s="98" t="s">
        <v>1806</v>
      </c>
      <c r="H544" s="98" t="s">
        <v>1807</v>
      </c>
      <c r="I544" s="113">
        <v>41640</v>
      </c>
      <c r="J544" s="114">
        <v>44196</v>
      </c>
      <c r="K544" s="98" t="s">
        <v>3110</v>
      </c>
      <c r="L544" s="99">
        <v>4080500</v>
      </c>
      <c r="M544" s="99">
        <v>4080500</v>
      </c>
      <c r="N544" s="99">
        <v>3468425</v>
      </c>
    </row>
    <row r="545" spans="1:14" ht="31.5" x14ac:dyDescent="0.35">
      <c r="A545" s="64">
        <v>542</v>
      </c>
      <c r="B545" s="100" t="s">
        <v>3134</v>
      </c>
      <c r="C545" s="107" t="s">
        <v>3122</v>
      </c>
      <c r="D545" s="100" t="s">
        <v>3128</v>
      </c>
      <c r="E545" s="108" t="s">
        <v>908</v>
      </c>
      <c r="F545" s="108" t="s">
        <v>71</v>
      </c>
      <c r="G545" s="108" t="s">
        <v>3130</v>
      </c>
      <c r="H545" s="108" t="s">
        <v>3131</v>
      </c>
      <c r="I545" s="113">
        <v>43862</v>
      </c>
      <c r="J545" s="114">
        <v>44119</v>
      </c>
      <c r="K545" s="98" t="s">
        <v>3837</v>
      </c>
      <c r="L545" s="99">
        <v>214186921.69</v>
      </c>
      <c r="M545" s="99">
        <v>214186921.69</v>
      </c>
      <c r="N545" s="99">
        <v>181389549.30000001</v>
      </c>
    </row>
    <row r="546" spans="1:14" ht="31.5" x14ac:dyDescent="0.35">
      <c r="A546" s="64">
        <v>543</v>
      </c>
      <c r="B546" s="100" t="s">
        <v>3135</v>
      </c>
      <c r="C546" s="109" t="s">
        <v>3123</v>
      </c>
      <c r="D546" s="100" t="s">
        <v>3128</v>
      </c>
      <c r="E546" s="108" t="s">
        <v>908</v>
      </c>
      <c r="F546" s="108" t="s">
        <v>71</v>
      </c>
      <c r="G546" s="108" t="s">
        <v>3130</v>
      </c>
      <c r="H546" s="108" t="s">
        <v>3131</v>
      </c>
      <c r="I546" s="113">
        <v>43862</v>
      </c>
      <c r="J546" s="114">
        <v>44408</v>
      </c>
      <c r="K546" s="98" t="s">
        <v>3838</v>
      </c>
      <c r="L546" s="99">
        <v>42700000</v>
      </c>
      <c r="M546" s="99">
        <v>42700000</v>
      </c>
      <c r="N546" s="99">
        <v>36161562.5</v>
      </c>
    </row>
    <row r="547" spans="1:14" ht="51.5" x14ac:dyDescent="0.35">
      <c r="A547" s="64">
        <v>544</v>
      </c>
      <c r="B547" s="100" t="s">
        <v>3136</v>
      </c>
      <c r="C547" s="109" t="s">
        <v>3124</v>
      </c>
      <c r="D547" s="100" t="s">
        <v>3128</v>
      </c>
      <c r="E547" s="108" t="s">
        <v>908</v>
      </c>
      <c r="F547" s="108" t="s">
        <v>71</v>
      </c>
      <c r="G547" s="108" t="s">
        <v>3130</v>
      </c>
      <c r="H547" s="108" t="s">
        <v>3131</v>
      </c>
      <c r="I547" s="113">
        <v>43862</v>
      </c>
      <c r="J547" s="114">
        <v>44104</v>
      </c>
      <c r="K547" s="98" t="s">
        <v>3839</v>
      </c>
      <c r="L547" s="99">
        <v>22999934.91</v>
      </c>
      <c r="M547" s="99">
        <v>22999934.91</v>
      </c>
      <c r="N547" s="99">
        <v>18399947.920000002</v>
      </c>
    </row>
    <row r="548" spans="1:14" ht="31.5" x14ac:dyDescent="0.35">
      <c r="A548" s="64">
        <v>545</v>
      </c>
      <c r="B548" s="100" t="s">
        <v>3137</v>
      </c>
      <c r="C548" s="109" t="s">
        <v>3125</v>
      </c>
      <c r="D548" s="100" t="s">
        <v>3128</v>
      </c>
      <c r="E548" s="108" t="s">
        <v>908</v>
      </c>
      <c r="F548" s="108" t="s">
        <v>71</v>
      </c>
      <c r="G548" s="108" t="s">
        <v>3130</v>
      </c>
      <c r="H548" s="108" t="s">
        <v>3131</v>
      </c>
      <c r="I548" s="113">
        <v>43862</v>
      </c>
      <c r="J548" s="114">
        <v>44104</v>
      </c>
      <c r="K548" s="98" t="s">
        <v>3840</v>
      </c>
      <c r="L548" s="99">
        <v>215000000</v>
      </c>
      <c r="M548" s="99">
        <v>215000000</v>
      </c>
      <c r="N548" s="99">
        <v>182078125</v>
      </c>
    </row>
    <row r="549" spans="1:14" ht="41.5" x14ac:dyDescent="0.35">
      <c r="A549" s="64">
        <v>546</v>
      </c>
      <c r="B549" s="100" t="s">
        <v>3138</v>
      </c>
      <c r="C549" s="109" t="s">
        <v>3126</v>
      </c>
      <c r="D549" s="100" t="s">
        <v>3128</v>
      </c>
      <c r="E549" s="108" t="s">
        <v>908</v>
      </c>
      <c r="F549" s="108" t="s">
        <v>71</v>
      </c>
      <c r="G549" s="108" t="s">
        <v>3130</v>
      </c>
      <c r="H549" s="108" t="s">
        <v>3131</v>
      </c>
      <c r="I549" s="113">
        <v>43862</v>
      </c>
      <c r="J549" s="114">
        <v>44104</v>
      </c>
      <c r="K549" s="98" t="s">
        <v>3841</v>
      </c>
      <c r="L549" s="99">
        <v>54995689.350000001</v>
      </c>
      <c r="M549" s="99">
        <v>54995689.350000001</v>
      </c>
      <c r="N549" s="99">
        <v>46574474.409999996</v>
      </c>
    </row>
    <row r="550" spans="1:14" ht="31.5" x14ac:dyDescent="0.35">
      <c r="A550" s="64">
        <v>547</v>
      </c>
      <c r="B550" s="100" t="s">
        <v>3139</v>
      </c>
      <c r="C550" s="100" t="s">
        <v>3127</v>
      </c>
      <c r="D550" s="100" t="s">
        <v>3129</v>
      </c>
      <c r="E550" s="108" t="s">
        <v>908</v>
      </c>
      <c r="F550" s="108" t="s">
        <v>71</v>
      </c>
      <c r="G550" s="108" t="s">
        <v>3133</v>
      </c>
      <c r="H550" s="108" t="s">
        <v>3132</v>
      </c>
      <c r="I550" s="113">
        <v>43862</v>
      </c>
      <c r="J550" s="114">
        <v>44165</v>
      </c>
      <c r="K550" s="98" t="s">
        <v>3842</v>
      </c>
      <c r="L550" s="99">
        <v>100000000</v>
      </c>
      <c r="M550" s="99">
        <v>100000000</v>
      </c>
      <c r="N550" s="99">
        <v>84687500</v>
      </c>
    </row>
    <row r="551" spans="1:14" ht="81.5" x14ac:dyDescent="0.35">
      <c r="A551" s="64">
        <v>548</v>
      </c>
      <c r="B551" s="100" t="s">
        <v>3262</v>
      </c>
      <c r="C551" s="100" t="s">
        <v>3339</v>
      </c>
      <c r="D551" s="100" t="s">
        <v>2235</v>
      </c>
      <c r="E551" s="108" t="s">
        <v>922</v>
      </c>
      <c r="F551" s="108" t="s">
        <v>883</v>
      </c>
      <c r="G551" s="108" t="s">
        <v>884</v>
      </c>
      <c r="H551" s="108" t="s">
        <v>1823</v>
      </c>
      <c r="I551" s="113">
        <v>43862</v>
      </c>
      <c r="J551" s="114">
        <v>44347</v>
      </c>
      <c r="K551" s="98" t="s">
        <v>3843</v>
      </c>
      <c r="L551" s="99">
        <v>14173310.119999999</v>
      </c>
      <c r="M551" s="99">
        <v>14173310.119999999</v>
      </c>
      <c r="N551" s="99">
        <v>12047313.6</v>
      </c>
    </row>
    <row r="552" spans="1:14" ht="61.5" x14ac:dyDescent="0.35">
      <c r="A552" s="64">
        <v>549</v>
      </c>
      <c r="B552" s="100" t="s">
        <v>3263</v>
      </c>
      <c r="C552" s="100" t="s">
        <v>3384</v>
      </c>
      <c r="D552" s="100" t="s">
        <v>3385</v>
      </c>
      <c r="E552" s="108" t="s">
        <v>922</v>
      </c>
      <c r="F552" s="108" t="s">
        <v>724</v>
      </c>
      <c r="G552" s="108" t="s">
        <v>725</v>
      </c>
      <c r="H552" s="108" t="s">
        <v>1026</v>
      </c>
      <c r="I552" s="113">
        <v>43862</v>
      </c>
      <c r="J552" s="114">
        <v>44408</v>
      </c>
      <c r="K552" s="98" t="s">
        <v>3386</v>
      </c>
      <c r="L552" s="99">
        <v>17727690.940000001</v>
      </c>
      <c r="M552" s="99">
        <v>16817662.079999998</v>
      </c>
      <c r="N552" s="99">
        <v>14295012.76</v>
      </c>
    </row>
    <row r="553" spans="1:14" ht="41.5" x14ac:dyDescent="0.35">
      <c r="A553" s="64">
        <v>550</v>
      </c>
      <c r="B553" s="100" t="s">
        <v>3414</v>
      </c>
      <c r="C553" s="100" t="s">
        <v>3413</v>
      </c>
      <c r="D553" s="100" t="s">
        <v>1693</v>
      </c>
      <c r="E553" s="108" t="s">
        <v>922</v>
      </c>
      <c r="F553" s="108" t="s">
        <v>669</v>
      </c>
      <c r="G553" s="108" t="s">
        <v>670</v>
      </c>
      <c r="H553" s="108" t="s">
        <v>1694</v>
      </c>
      <c r="I553" s="113">
        <v>43862</v>
      </c>
      <c r="J553" s="114">
        <v>44681</v>
      </c>
      <c r="K553" s="98" t="s">
        <v>3192</v>
      </c>
      <c r="L553" s="99">
        <v>16997123</v>
      </c>
      <c r="M553" s="99">
        <v>16997123</v>
      </c>
      <c r="N553" s="99">
        <v>14447554.550000001</v>
      </c>
    </row>
    <row r="554" spans="1:14" ht="61.5" x14ac:dyDescent="0.35">
      <c r="A554" s="64">
        <v>551</v>
      </c>
      <c r="B554" s="100" t="s">
        <v>3264</v>
      </c>
      <c r="C554" s="100" t="s">
        <v>3328</v>
      </c>
      <c r="D554" s="100" t="s">
        <v>1901</v>
      </c>
      <c r="E554" s="108" t="s">
        <v>922</v>
      </c>
      <c r="F554" s="108" t="s">
        <v>883</v>
      </c>
      <c r="G554" s="108" t="s">
        <v>1902</v>
      </c>
      <c r="H554" s="108" t="s">
        <v>1903</v>
      </c>
      <c r="I554" s="113">
        <v>43862</v>
      </c>
      <c r="J554" s="114">
        <v>44377</v>
      </c>
      <c r="K554" s="98" t="s">
        <v>3196</v>
      </c>
      <c r="L554" s="99">
        <v>13348606.51</v>
      </c>
      <c r="M554" s="99">
        <v>13348606.51</v>
      </c>
      <c r="N554" s="99">
        <v>11346315.529999999</v>
      </c>
    </row>
    <row r="555" spans="1:14" ht="71.5" x14ac:dyDescent="0.35">
      <c r="A555" s="64">
        <v>552</v>
      </c>
      <c r="B555" s="100" t="s">
        <v>3416</v>
      </c>
      <c r="C555" s="100" t="s">
        <v>3415</v>
      </c>
      <c r="D555" s="100" t="s">
        <v>3417</v>
      </c>
      <c r="E555" s="108" t="s">
        <v>922</v>
      </c>
      <c r="F555" s="108" t="s">
        <v>883</v>
      </c>
      <c r="G555" s="108" t="s">
        <v>3019</v>
      </c>
      <c r="H555" s="108" t="s">
        <v>3418</v>
      </c>
      <c r="I555" s="113">
        <v>43862</v>
      </c>
      <c r="J555" s="114">
        <v>44530</v>
      </c>
      <c r="K555" s="98" t="s">
        <v>3844</v>
      </c>
      <c r="L555" s="99">
        <v>13263195.560000001</v>
      </c>
      <c r="M555" s="99">
        <v>13263195.560000001</v>
      </c>
      <c r="N555" s="99">
        <v>11273716.220000001</v>
      </c>
    </row>
    <row r="556" spans="1:14" ht="61.5" x14ac:dyDescent="0.35">
      <c r="A556" s="64">
        <v>553</v>
      </c>
      <c r="B556" s="100" t="s">
        <v>3265</v>
      </c>
      <c r="C556" s="100" t="s">
        <v>3387</v>
      </c>
      <c r="D556" s="100" t="s">
        <v>3388</v>
      </c>
      <c r="E556" s="108" t="s">
        <v>170</v>
      </c>
      <c r="F556" s="108" t="s">
        <v>883</v>
      </c>
      <c r="G556" s="108" t="s">
        <v>3390</v>
      </c>
      <c r="H556" s="108" t="s">
        <v>3389</v>
      </c>
      <c r="I556" s="113">
        <v>43862</v>
      </c>
      <c r="J556" s="114">
        <v>44469</v>
      </c>
      <c r="K556" s="98" t="s">
        <v>3332</v>
      </c>
      <c r="L556" s="99">
        <v>8442418.4100000001</v>
      </c>
      <c r="M556" s="99">
        <v>8345200</v>
      </c>
      <c r="N556" s="99">
        <v>7093420</v>
      </c>
    </row>
    <row r="557" spans="1:14" ht="81.5" x14ac:dyDescent="0.35">
      <c r="A557" s="64">
        <v>554</v>
      </c>
      <c r="B557" s="100" t="s">
        <v>3260</v>
      </c>
      <c r="C557" s="100" t="s">
        <v>3261</v>
      </c>
      <c r="D557" s="100" t="s">
        <v>1216</v>
      </c>
      <c r="E557" s="108" t="s">
        <v>170</v>
      </c>
      <c r="F557" s="108" t="s">
        <v>669</v>
      </c>
      <c r="G557" s="108" t="s">
        <v>670</v>
      </c>
      <c r="H557" s="108" t="s">
        <v>2716</v>
      </c>
      <c r="I557" s="113">
        <v>43862</v>
      </c>
      <c r="J557" s="114">
        <v>44439</v>
      </c>
      <c r="K557" s="98" t="s">
        <v>3266</v>
      </c>
      <c r="L557" s="99">
        <v>15209999.98</v>
      </c>
      <c r="M557" s="99">
        <v>15119961.57</v>
      </c>
      <c r="N557" s="99">
        <v>12851967.33</v>
      </c>
    </row>
    <row r="558" spans="1:14" ht="51.5" x14ac:dyDescent="0.35">
      <c r="A558" s="64">
        <v>555</v>
      </c>
      <c r="B558" s="101" t="s">
        <v>3845</v>
      </c>
      <c r="C558" s="98" t="s">
        <v>3846</v>
      </c>
      <c r="D558" s="98" t="s">
        <v>3847</v>
      </c>
      <c r="E558" s="98" t="s">
        <v>922</v>
      </c>
      <c r="F558" s="98" t="s">
        <v>3848</v>
      </c>
      <c r="G558" s="98" t="s">
        <v>3849</v>
      </c>
      <c r="H558" s="98" t="s">
        <v>3850</v>
      </c>
      <c r="I558" s="113">
        <v>43862</v>
      </c>
      <c r="J558" s="114">
        <v>44390</v>
      </c>
      <c r="K558" s="98" t="s">
        <v>3851</v>
      </c>
      <c r="L558" s="99">
        <v>820000</v>
      </c>
      <c r="M558" s="99">
        <v>820000</v>
      </c>
      <c r="N558" s="99">
        <v>697000</v>
      </c>
    </row>
    <row r="559" spans="1:14" ht="51.5" x14ac:dyDescent="0.35">
      <c r="A559" s="64">
        <v>556</v>
      </c>
      <c r="B559" s="98" t="s">
        <v>3852</v>
      </c>
      <c r="C559" s="98" t="s">
        <v>3853</v>
      </c>
      <c r="D559" s="98" t="s">
        <v>1120</v>
      </c>
      <c r="E559" s="98" t="s">
        <v>922</v>
      </c>
      <c r="F559" s="98" t="s">
        <v>923</v>
      </c>
      <c r="G559" s="98" t="s">
        <v>924</v>
      </c>
      <c r="H559" s="98" t="s">
        <v>2493</v>
      </c>
      <c r="I559" s="113">
        <v>43862</v>
      </c>
      <c r="J559" s="114">
        <v>44379</v>
      </c>
      <c r="K559" s="98" t="s">
        <v>3854</v>
      </c>
      <c r="L559" s="99">
        <v>7890992.1600000001</v>
      </c>
      <c r="M559" s="99">
        <v>7890992.1600000001</v>
      </c>
      <c r="N559" s="99">
        <v>6707343.3300000001</v>
      </c>
    </row>
    <row r="560" spans="1:14" ht="61.5" x14ac:dyDescent="0.35">
      <c r="A560" s="64">
        <v>557</v>
      </c>
      <c r="B560" s="98" t="s">
        <v>3855</v>
      </c>
      <c r="C560" s="98" t="s">
        <v>3856</v>
      </c>
      <c r="D560" s="98" t="s">
        <v>1533</v>
      </c>
      <c r="E560" s="98" t="s">
        <v>922</v>
      </c>
      <c r="F560" s="98" t="s">
        <v>433</v>
      </c>
      <c r="G560" s="98" t="s">
        <v>434</v>
      </c>
      <c r="H560" s="98" t="s">
        <v>3857</v>
      </c>
      <c r="I560" s="113">
        <v>43862</v>
      </c>
      <c r="J560" s="114">
        <v>44377</v>
      </c>
      <c r="K560" s="98" t="s">
        <v>3854</v>
      </c>
      <c r="L560" s="99">
        <v>9783340.7599999998</v>
      </c>
      <c r="M560" s="99">
        <v>9411764.7100000009</v>
      </c>
      <c r="N560" s="99">
        <v>8000000</v>
      </c>
    </row>
    <row r="561" spans="1:14" ht="51.5" x14ac:dyDescent="0.35">
      <c r="A561" s="64">
        <v>558</v>
      </c>
      <c r="B561" s="98" t="s">
        <v>3858</v>
      </c>
      <c r="C561" s="98" t="s">
        <v>3859</v>
      </c>
      <c r="D561" s="98" t="s">
        <v>3860</v>
      </c>
      <c r="E561" s="98" t="s">
        <v>922</v>
      </c>
      <c r="F561" s="98" t="s">
        <v>3861</v>
      </c>
      <c r="G561" s="98" t="s">
        <v>3862</v>
      </c>
      <c r="H561" s="98" t="s">
        <v>3863</v>
      </c>
      <c r="I561" s="113">
        <v>43862</v>
      </c>
      <c r="J561" s="114">
        <v>44377</v>
      </c>
      <c r="K561" s="98" t="s">
        <v>3854</v>
      </c>
      <c r="L561" s="99">
        <v>7058823</v>
      </c>
      <c r="M561" s="99">
        <v>7058823</v>
      </c>
      <c r="N561" s="99">
        <v>5999999.5499999998</v>
      </c>
    </row>
    <row r="562" spans="1:14" ht="31.5" x14ac:dyDescent="0.35">
      <c r="A562" s="64">
        <v>559</v>
      </c>
      <c r="B562" s="98" t="s">
        <v>3864</v>
      </c>
      <c r="C562" s="98" t="s">
        <v>3865</v>
      </c>
      <c r="D562" s="98" t="s">
        <v>971</v>
      </c>
      <c r="E562" s="98" t="s">
        <v>922</v>
      </c>
      <c r="F562" s="98" t="s">
        <v>171</v>
      </c>
      <c r="G562" s="98" t="s">
        <v>172</v>
      </c>
      <c r="H562" s="98" t="s">
        <v>173</v>
      </c>
      <c r="I562" s="113">
        <v>43862</v>
      </c>
      <c r="J562" s="114">
        <v>44439</v>
      </c>
      <c r="K562" s="98" t="s">
        <v>3799</v>
      </c>
      <c r="L562" s="99">
        <v>1883680</v>
      </c>
      <c r="M562" s="99">
        <v>1883680</v>
      </c>
      <c r="N562" s="99">
        <v>1601128</v>
      </c>
    </row>
    <row r="563" spans="1:14" ht="31.5" x14ac:dyDescent="0.35">
      <c r="A563" s="64">
        <v>560</v>
      </c>
      <c r="B563" s="98" t="s">
        <v>3866</v>
      </c>
      <c r="C563" s="98" t="s">
        <v>3867</v>
      </c>
      <c r="D563" s="98" t="s">
        <v>3868</v>
      </c>
      <c r="E563" s="98" t="s">
        <v>922</v>
      </c>
      <c r="F563" s="98" t="s">
        <v>383</v>
      </c>
      <c r="G563" s="98" t="s">
        <v>384</v>
      </c>
      <c r="H563" s="98" t="s">
        <v>3869</v>
      </c>
      <c r="I563" s="113">
        <v>43862</v>
      </c>
      <c r="J563" s="114">
        <v>44592</v>
      </c>
      <c r="K563" s="98" t="s">
        <v>3851</v>
      </c>
      <c r="L563" s="99">
        <v>405203.59</v>
      </c>
      <c r="M563" s="99">
        <v>404703.59</v>
      </c>
      <c r="N563" s="99">
        <v>343998.05</v>
      </c>
    </row>
    <row r="564" spans="1:14" ht="31.5" x14ac:dyDescent="0.35">
      <c r="A564" s="64">
        <v>561</v>
      </c>
      <c r="B564" s="98" t="s">
        <v>3870</v>
      </c>
      <c r="C564" s="98" t="s">
        <v>3871</v>
      </c>
      <c r="D564" s="98" t="s">
        <v>3872</v>
      </c>
      <c r="E564" s="98" t="s">
        <v>922</v>
      </c>
      <c r="F564" s="98" t="s">
        <v>2985</v>
      </c>
      <c r="G564" s="98" t="s">
        <v>2987</v>
      </c>
      <c r="H564" s="98" t="s">
        <v>2986</v>
      </c>
      <c r="I564" s="113">
        <v>43862</v>
      </c>
      <c r="J564" s="114">
        <v>44407</v>
      </c>
      <c r="K564" s="98" t="s">
        <v>3851</v>
      </c>
      <c r="L564" s="99">
        <v>2062926.28</v>
      </c>
      <c r="M564" s="99">
        <v>2062926.28</v>
      </c>
      <c r="N564" s="99">
        <v>1753487.33</v>
      </c>
    </row>
    <row r="565" spans="1:14" ht="61.5" x14ac:dyDescent="0.35">
      <c r="A565" s="64">
        <v>562</v>
      </c>
      <c r="B565" s="98" t="s">
        <v>3873</v>
      </c>
      <c r="C565" s="98" t="s">
        <v>3874</v>
      </c>
      <c r="D565" s="98" t="s">
        <v>2194</v>
      </c>
      <c r="E565" s="98" t="s">
        <v>905</v>
      </c>
      <c r="F565" s="98" t="s">
        <v>245</v>
      </c>
      <c r="G565" s="98" t="s">
        <v>246</v>
      </c>
      <c r="H565" s="98" t="s">
        <v>2370</v>
      </c>
      <c r="I565" s="113">
        <v>41640</v>
      </c>
      <c r="J565" s="114">
        <v>44865</v>
      </c>
      <c r="K565" s="98" t="s">
        <v>3875</v>
      </c>
      <c r="L565" s="99">
        <v>19410788.75</v>
      </c>
      <c r="M565" s="99">
        <v>16093430</v>
      </c>
      <c r="N565" s="99">
        <v>13679415.5</v>
      </c>
    </row>
    <row r="566" spans="1:14" ht="71.5" x14ac:dyDescent="0.35">
      <c r="A566" s="64">
        <v>563</v>
      </c>
      <c r="B566" s="98" t="s">
        <v>3876</v>
      </c>
      <c r="C566" s="98" t="s">
        <v>3877</v>
      </c>
      <c r="D566" s="98" t="s">
        <v>3878</v>
      </c>
      <c r="E566" s="98" t="s">
        <v>922</v>
      </c>
      <c r="F566" s="98" t="s">
        <v>724</v>
      </c>
      <c r="G566" s="98" t="s">
        <v>3879</v>
      </c>
      <c r="H566" s="98" t="s">
        <v>1026</v>
      </c>
      <c r="I566" s="113">
        <f>I565</f>
        <v>41640</v>
      </c>
      <c r="J566" s="114">
        <v>44742</v>
      </c>
      <c r="K566" s="98" t="s">
        <v>3880</v>
      </c>
      <c r="L566" s="99">
        <v>16842765.449999999</v>
      </c>
      <c r="M566" s="99">
        <v>13700000</v>
      </c>
      <c r="N566" s="99">
        <v>11645000</v>
      </c>
    </row>
    <row r="567" spans="1:14" ht="78" customHeight="1" x14ac:dyDescent="0.35">
      <c r="A567" s="64">
        <v>564</v>
      </c>
      <c r="B567" s="98" t="s">
        <v>3881</v>
      </c>
      <c r="C567" s="98" t="s">
        <v>3882</v>
      </c>
      <c r="D567" s="98" t="s">
        <v>3883</v>
      </c>
      <c r="E567" s="98" t="s">
        <v>102</v>
      </c>
      <c r="F567" s="98" t="s">
        <v>332</v>
      </c>
      <c r="G567" s="98" t="s">
        <v>845</v>
      </c>
      <c r="H567" s="98" t="s">
        <v>1110</v>
      </c>
      <c r="I567" s="113">
        <f>I566</f>
        <v>41640</v>
      </c>
      <c r="J567" s="114">
        <v>45107</v>
      </c>
      <c r="K567" s="98" t="s">
        <v>3884</v>
      </c>
      <c r="L567" s="99">
        <v>35987095.229999997</v>
      </c>
      <c r="M567" s="99">
        <v>35575213.700000003</v>
      </c>
      <c r="N567" s="99">
        <v>30238931.640000001</v>
      </c>
    </row>
    <row r="568" spans="1:14" ht="191.25" customHeight="1" x14ac:dyDescent="0.35">
      <c r="A568" s="64">
        <v>565</v>
      </c>
      <c r="B568" s="98" t="s">
        <v>3885</v>
      </c>
      <c r="C568" s="98" t="s">
        <v>3886</v>
      </c>
      <c r="D568" s="98" t="s">
        <v>3887</v>
      </c>
      <c r="E568" s="98" t="s">
        <v>905</v>
      </c>
      <c r="F568" s="98" t="s">
        <v>245</v>
      </c>
      <c r="G568" s="98" t="s">
        <v>1942</v>
      </c>
      <c r="H568" s="98" t="s">
        <v>3888</v>
      </c>
      <c r="I568" s="113">
        <v>41640</v>
      </c>
      <c r="J568" s="114">
        <v>45199</v>
      </c>
      <c r="K568" s="98" t="s">
        <v>3889</v>
      </c>
      <c r="L568" s="99">
        <v>22292555</v>
      </c>
      <c r="M568" s="99">
        <v>22292555</v>
      </c>
      <c r="N568" s="99">
        <v>18948671.75</v>
      </c>
    </row>
    <row r="569" spans="1:14" ht="51.5" x14ac:dyDescent="0.35">
      <c r="A569" s="64">
        <v>566</v>
      </c>
      <c r="B569" s="98" t="s">
        <v>3890</v>
      </c>
      <c r="C569" s="98" t="s">
        <v>3891</v>
      </c>
      <c r="D569" s="98" t="s">
        <v>774</v>
      </c>
      <c r="E569" s="98" t="s">
        <v>929</v>
      </c>
      <c r="F569" s="98" t="s">
        <v>150</v>
      </c>
      <c r="G569" s="98" t="s">
        <v>775</v>
      </c>
      <c r="H569" s="98" t="s">
        <v>3892</v>
      </c>
      <c r="I569" s="113">
        <f>I568</f>
        <v>41640</v>
      </c>
      <c r="J569" s="114">
        <v>45291</v>
      </c>
      <c r="K569" s="98" t="s">
        <v>3893</v>
      </c>
      <c r="L569" s="99">
        <v>15752515.4</v>
      </c>
      <c r="M569" s="99">
        <v>8000000</v>
      </c>
      <c r="N569" s="99">
        <v>6800000</v>
      </c>
    </row>
    <row r="570" spans="1:14" ht="181.5" x14ac:dyDescent="0.35">
      <c r="A570" s="64">
        <v>567</v>
      </c>
      <c r="B570" s="100" t="s">
        <v>3894</v>
      </c>
      <c r="C570" s="100" t="s">
        <v>3895</v>
      </c>
      <c r="D570" s="100" t="s">
        <v>3071</v>
      </c>
      <c r="E570" s="108" t="s">
        <v>927</v>
      </c>
      <c r="F570" s="108" t="s">
        <v>286</v>
      </c>
      <c r="G570" s="108" t="s">
        <v>339</v>
      </c>
      <c r="H570" s="108" t="s">
        <v>1128</v>
      </c>
      <c r="I570" s="115">
        <f>I568</f>
        <v>41640</v>
      </c>
      <c r="J570" s="114">
        <v>44620</v>
      </c>
      <c r="K570" s="108" t="s">
        <v>3907</v>
      </c>
      <c r="L570" s="99">
        <v>29633976.399999999</v>
      </c>
      <c r="M570" s="99">
        <v>26394588</v>
      </c>
      <c r="N570" s="99">
        <v>22435399.800000001</v>
      </c>
    </row>
    <row r="571" spans="1:14" ht="101.5" x14ac:dyDescent="0.35">
      <c r="A571" s="64">
        <v>568</v>
      </c>
      <c r="B571" s="100" t="s">
        <v>3896</v>
      </c>
      <c r="C571" s="100" t="s">
        <v>3186</v>
      </c>
      <c r="D571" s="100" t="s">
        <v>3072</v>
      </c>
      <c r="E571" s="108" t="s">
        <v>922</v>
      </c>
      <c r="F571" s="108" t="s">
        <v>883</v>
      </c>
      <c r="G571" s="108" t="s">
        <v>1144</v>
      </c>
      <c r="H571" s="108" t="s">
        <v>1145</v>
      </c>
      <c r="I571" s="115">
        <f>I570</f>
        <v>41640</v>
      </c>
      <c r="J571" s="114">
        <v>45260</v>
      </c>
      <c r="K571" s="108" t="s">
        <v>3906</v>
      </c>
      <c r="L571" s="99">
        <v>43227200</v>
      </c>
      <c r="M571" s="99">
        <v>42256200</v>
      </c>
      <c r="N571" s="99">
        <v>35917770</v>
      </c>
    </row>
    <row r="572" spans="1:14" ht="131.5" x14ac:dyDescent="0.35">
      <c r="A572" s="64">
        <v>569</v>
      </c>
      <c r="B572" s="100" t="s">
        <v>3897</v>
      </c>
      <c r="C572" s="100" t="s">
        <v>3898</v>
      </c>
      <c r="D572" s="100" t="s">
        <v>3899</v>
      </c>
      <c r="E572" s="108" t="s">
        <v>908</v>
      </c>
      <c r="F572" s="108" t="s">
        <v>71</v>
      </c>
      <c r="G572" s="108" t="s">
        <v>3133</v>
      </c>
      <c r="H572" s="108" t="s">
        <v>3132</v>
      </c>
      <c r="I572" s="115">
        <v>43862</v>
      </c>
      <c r="J572" s="114">
        <v>45199</v>
      </c>
      <c r="K572" s="108" t="s">
        <v>3905</v>
      </c>
      <c r="L572" s="99">
        <v>59109461.579999998</v>
      </c>
      <c r="M572" s="99">
        <v>59109461.579999998</v>
      </c>
      <c r="N572" s="99">
        <v>50243042.340000004</v>
      </c>
    </row>
    <row r="573" spans="1:14" ht="221.5" x14ac:dyDescent="0.35">
      <c r="A573" s="64">
        <v>570</v>
      </c>
      <c r="B573" s="100" t="s">
        <v>3900</v>
      </c>
      <c r="C573" s="100" t="s">
        <v>3908</v>
      </c>
      <c r="D573" s="100" t="s">
        <v>713</v>
      </c>
      <c r="E573" s="108" t="s">
        <v>9</v>
      </c>
      <c r="F573" s="108" t="s">
        <v>126</v>
      </c>
      <c r="G573" s="108" t="s">
        <v>345</v>
      </c>
      <c r="H573" s="108" t="s">
        <v>627</v>
      </c>
      <c r="I573" s="115">
        <v>41640</v>
      </c>
      <c r="J573" s="114">
        <v>44926</v>
      </c>
      <c r="K573" s="108" t="s">
        <v>3909</v>
      </c>
      <c r="L573" s="99">
        <v>13968886.539999999</v>
      </c>
      <c r="M573" s="99">
        <v>12648000</v>
      </c>
      <c r="N573" s="99">
        <v>7588800</v>
      </c>
    </row>
    <row r="574" spans="1:14" ht="91.5" x14ac:dyDescent="0.35">
      <c r="A574" s="64">
        <v>571</v>
      </c>
      <c r="B574" s="100" t="s">
        <v>3901</v>
      </c>
      <c r="C574" s="100" t="s">
        <v>3910</v>
      </c>
      <c r="D574" s="100" t="s">
        <v>3911</v>
      </c>
      <c r="E574" s="108" t="s">
        <v>908</v>
      </c>
      <c r="F574" s="108" t="s">
        <v>71</v>
      </c>
      <c r="G574" s="108" t="s">
        <v>871</v>
      </c>
      <c r="H574" s="108" t="s">
        <v>3912</v>
      </c>
      <c r="I574" s="115">
        <v>41640</v>
      </c>
      <c r="J574" s="114">
        <v>45107</v>
      </c>
      <c r="K574" s="108" t="s">
        <v>3913</v>
      </c>
      <c r="L574" s="99">
        <v>21205585.59</v>
      </c>
      <c r="M574" s="99">
        <v>21204970.59</v>
      </c>
      <c r="N574" s="99">
        <v>9542236.7599999998</v>
      </c>
    </row>
    <row r="575" spans="1:14" ht="87" customHeight="1" x14ac:dyDescent="0.35">
      <c r="A575" s="64">
        <v>572</v>
      </c>
      <c r="B575" s="100" t="s">
        <v>3902</v>
      </c>
      <c r="C575" s="40" t="s">
        <v>3914</v>
      </c>
      <c r="D575" s="40" t="s">
        <v>1901</v>
      </c>
      <c r="E575" s="108" t="s">
        <v>922</v>
      </c>
      <c r="F575" s="108" t="s">
        <v>883</v>
      </c>
      <c r="G575" s="108" t="s">
        <v>1902</v>
      </c>
      <c r="H575" s="108" t="s">
        <v>1903</v>
      </c>
      <c r="I575" s="115">
        <f>I574</f>
        <v>41640</v>
      </c>
      <c r="J575" s="114">
        <v>45291</v>
      </c>
      <c r="K575" s="40" t="s">
        <v>3919</v>
      </c>
      <c r="L575" s="99">
        <v>20000000</v>
      </c>
      <c r="M575" s="99">
        <v>20000000</v>
      </c>
      <c r="N575" s="99">
        <v>13000000</v>
      </c>
    </row>
    <row r="576" spans="1:14" ht="48.75" customHeight="1" x14ac:dyDescent="0.35">
      <c r="A576" s="64">
        <v>573</v>
      </c>
      <c r="B576" s="100" t="s">
        <v>3903</v>
      </c>
      <c r="C576" s="40" t="s">
        <v>3915</v>
      </c>
      <c r="D576" s="40" t="s">
        <v>3917</v>
      </c>
      <c r="E576" s="108" t="s">
        <v>908</v>
      </c>
      <c r="F576" s="108" t="s">
        <v>71</v>
      </c>
      <c r="G576" s="108" t="s">
        <v>720</v>
      </c>
      <c r="H576" s="108" t="s">
        <v>3918</v>
      </c>
      <c r="I576" s="115">
        <v>43862</v>
      </c>
      <c r="J576" s="114">
        <v>45077</v>
      </c>
      <c r="K576" s="40" t="s">
        <v>3920</v>
      </c>
      <c r="L576" s="99">
        <v>10895114.35</v>
      </c>
      <c r="M576" s="99">
        <v>7674141.25</v>
      </c>
      <c r="N576" s="99">
        <v>6139313</v>
      </c>
    </row>
    <row r="577" spans="1:14" ht="53.25" customHeight="1" x14ac:dyDescent="0.35">
      <c r="A577" s="64">
        <v>574</v>
      </c>
      <c r="B577" s="100" t="s">
        <v>3904</v>
      </c>
      <c r="C577" s="40" t="s">
        <v>3916</v>
      </c>
      <c r="D577" s="40" t="s">
        <v>1012</v>
      </c>
      <c r="E577" s="108" t="s">
        <v>966</v>
      </c>
      <c r="F577" s="108" t="s">
        <v>336</v>
      </c>
      <c r="G577" s="108" t="s">
        <v>337</v>
      </c>
      <c r="H577" s="108" t="s">
        <v>1013</v>
      </c>
      <c r="I577" s="115">
        <f>I576</f>
        <v>43862</v>
      </c>
      <c r="J577" s="114">
        <v>45291</v>
      </c>
      <c r="K577" s="40" t="s">
        <v>3921</v>
      </c>
      <c r="L577" s="99">
        <v>13499000</v>
      </c>
      <c r="M577" s="99">
        <v>11500000</v>
      </c>
      <c r="N577" s="99">
        <v>9775000</v>
      </c>
    </row>
    <row r="578" spans="1:14" ht="31.5" x14ac:dyDescent="0.35">
      <c r="A578" s="64">
        <v>575</v>
      </c>
      <c r="B578" s="100" t="s">
        <v>2740</v>
      </c>
      <c r="C578" s="100" t="s">
        <v>2741</v>
      </c>
      <c r="D578" s="100" t="s">
        <v>2742</v>
      </c>
      <c r="E578" s="100" t="s">
        <v>56</v>
      </c>
      <c r="F578" s="100" t="s">
        <v>57</v>
      </c>
      <c r="G578" s="100" t="s">
        <v>58</v>
      </c>
      <c r="H578" s="100" t="s">
        <v>2743</v>
      </c>
      <c r="I578" s="116">
        <v>39083</v>
      </c>
      <c r="J578" s="116">
        <v>40816</v>
      </c>
      <c r="K578" s="110" t="s">
        <v>241</v>
      </c>
      <c r="L578" s="111">
        <v>55000000</v>
      </c>
      <c r="M578" s="111">
        <v>55000000</v>
      </c>
      <c r="N578" s="111">
        <v>46578125</v>
      </c>
    </row>
    <row r="579" spans="1:14" ht="51.5" x14ac:dyDescent="0.35">
      <c r="A579" s="64">
        <v>576</v>
      </c>
      <c r="B579" s="100" t="s">
        <v>2744</v>
      </c>
      <c r="C579" s="100" t="s">
        <v>2745</v>
      </c>
      <c r="D579" s="100" t="s">
        <v>2746</v>
      </c>
      <c r="E579" s="100" t="s">
        <v>135</v>
      </c>
      <c r="F579" s="100" t="s">
        <v>242</v>
      </c>
      <c r="G579" s="100" t="s">
        <v>243</v>
      </c>
      <c r="H579" s="100" t="s">
        <v>2747</v>
      </c>
      <c r="I579" s="116">
        <v>39083</v>
      </c>
      <c r="J579" s="116">
        <v>41213</v>
      </c>
      <c r="K579" s="110" t="s">
        <v>244</v>
      </c>
      <c r="L579" s="111">
        <v>100000000</v>
      </c>
      <c r="M579" s="111">
        <v>100000000</v>
      </c>
      <c r="N579" s="111">
        <v>84687500</v>
      </c>
    </row>
    <row r="580" spans="1:14" ht="31.5" x14ac:dyDescent="0.35">
      <c r="A580" s="64">
        <v>577</v>
      </c>
      <c r="B580" s="100" t="s">
        <v>2748</v>
      </c>
      <c r="C580" s="100" t="s">
        <v>2749</v>
      </c>
      <c r="D580" s="100" t="s">
        <v>2750</v>
      </c>
      <c r="E580" s="100" t="s">
        <v>66</v>
      </c>
      <c r="F580" s="100" t="s">
        <v>67</v>
      </c>
      <c r="G580" s="100" t="s">
        <v>68</v>
      </c>
      <c r="H580" s="100" t="s">
        <v>2751</v>
      </c>
      <c r="I580" s="116">
        <v>39083</v>
      </c>
      <c r="J580" s="116">
        <v>41455</v>
      </c>
      <c r="K580" s="110" t="s">
        <v>241</v>
      </c>
      <c r="L580" s="112">
        <v>906428.75</v>
      </c>
      <c r="M580" s="112">
        <v>902768.75</v>
      </c>
      <c r="N580" s="112">
        <v>767353.43</v>
      </c>
    </row>
    <row r="581" spans="1:14" ht="51.5" x14ac:dyDescent="0.35">
      <c r="A581" s="64">
        <v>578</v>
      </c>
      <c r="B581" s="100" t="s">
        <v>2752</v>
      </c>
      <c r="C581" s="100" t="s">
        <v>2753</v>
      </c>
      <c r="D581" s="100" t="s">
        <v>2754</v>
      </c>
      <c r="E581" s="100" t="s">
        <v>52</v>
      </c>
      <c r="F581" s="100" t="s">
        <v>245</v>
      </c>
      <c r="G581" s="100" t="s">
        <v>246</v>
      </c>
      <c r="H581" s="100" t="s">
        <v>247</v>
      </c>
      <c r="I581" s="116">
        <v>39083</v>
      </c>
      <c r="J581" s="116">
        <v>41213</v>
      </c>
      <c r="K581" s="110" t="s">
        <v>244</v>
      </c>
      <c r="L581" s="112">
        <v>13310377.52</v>
      </c>
      <c r="M581" s="112">
        <v>11228000</v>
      </c>
      <c r="N581" s="112">
        <v>9543800</v>
      </c>
    </row>
    <row r="582" spans="1:14" ht="41.5" x14ac:dyDescent="0.35">
      <c r="A582" s="64">
        <v>579</v>
      </c>
      <c r="B582" s="100" t="s">
        <v>2755</v>
      </c>
      <c r="C582" s="100" t="s">
        <v>2756</v>
      </c>
      <c r="D582" s="100" t="s">
        <v>2757</v>
      </c>
      <c r="E582" s="100" t="s">
        <v>80</v>
      </c>
      <c r="F582" s="100" t="s">
        <v>248</v>
      </c>
      <c r="G582" s="100" t="s">
        <v>249</v>
      </c>
      <c r="H582" s="100" t="s">
        <v>2758</v>
      </c>
      <c r="I582" s="116">
        <v>39083</v>
      </c>
      <c r="J582" s="116">
        <v>41152</v>
      </c>
      <c r="K582" s="110" t="s">
        <v>241</v>
      </c>
      <c r="L582" s="112">
        <v>1517474.06</v>
      </c>
      <c r="M582" s="112">
        <v>1517474.06</v>
      </c>
      <c r="N582" s="112">
        <v>1289852.95</v>
      </c>
    </row>
    <row r="583" spans="1:14" ht="31.5" x14ac:dyDescent="0.35">
      <c r="A583" s="64">
        <v>580</v>
      </c>
      <c r="B583" s="100" t="s">
        <v>2759</v>
      </c>
      <c r="C583" s="100" t="s">
        <v>2760</v>
      </c>
      <c r="D583" s="100" t="s">
        <v>2761</v>
      </c>
      <c r="E583" s="100" t="s">
        <v>56</v>
      </c>
      <c r="F583" s="100" t="s">
        <v>71</v>
      </c>
      <c r="G583" s="100" t="s">
        <v>250</v>
      </c>
      <c r="H583" s="100" t="s">
        <v>2762</v>
      </c>
      <c r="I583" s="116">
        <v>39083</v>
      </c>
      <c r="J583" s="116">
        <v>42004</v>
      </c>
      <c r="K583" s="110" t="s">
        <v>2763</v>
      </c>
      <c r="L583" s="112">
        <v>25365481.899999999</v>
      </c>
      <c r="M583" s="112">
        <v>25097987.07</v>
      </c>
      <c r="N583" s="112">
        <v>21333289.010000002</v>
      </c>
    </row>
    <row r="584" spans="1:14" ht="31.5" x14ac:dyDescent="0.35">
      <c r="A584" s="64">
        <v>581</v>
      </c>
      <c r="B584" s="100" t="s">
        <v>2764</v>
      </c>
      <c r="C584" s="100" t="s">
        <v>2765</v>
      </c>
      <c r="D584" s="100" t="s">
        <v>251</v>
      </c>
      <c r="E584" s="100" t="s">
        <v>80</v>
      </c>
      <c r="F584" s="100" t="s">
        <v>166</v>
      </c>
      <c r="G584" s="100" t="s">
        <v>252</v>
      </c>
      <c r="H584" s="100" t="s">
        <v>253</v>
      </c>
      <c r="I584" s="116">
        <v>39083</v>
      </c>
      <c r="J584" s="116">
        <v>41060</v>
      </c>
      <c r="K584" s="110" t="s">
        <v>254</v>
      </c>
      <c r="L584" s="112">
        <v>11243000</v>
      </c>
      <c r="M584" s="112">
        <v>11243000</v>
      </c>
      <c r="N584" s="112">
        <v>9556550</v>
      </c>
    </row>
    <row r="585" spans="1:14" ht="41.5" x14ac:dyDescent="0.35">
      <c r="A585" s="64">
        <v>582</v>
      </c>
      <c r="B585" s="100" t="s">
        <v>2766</v>
      </c>
      <c r="C585" s="100" t="s">
        <v>2767</v>
      </c>
      <c r="D585" s="100" t="s">
        <v>255</v>
      </c>
      <c r="E585" s="100" t="s">
        <v>144</v>
      </c>
      <c r="F585" s="100" t="s">
        <v>256</v>
      </c>
      <c r="G585" s="100" t="s">
        <v>257</v>
      </c>
      <c r="H585" s="100" t="s">
        <v>258</v>
      </c>
      <c r="I585" s="116">
        <v>40326</v>
      </c>
      <c r="J585" s="116">
        <v>41578</v>
      </c>
      <c r="K585" s="110" t="s">
        <v>259</v>
      </c>
      <c r="L585" s="112">
        <v>11610386</v>
      </c>
      <c r="M585" s="112">
        <v>11243000</v>
      </c>
      <c r="N585" s="112">
        <v>9556550</v>
      </c>
    </row>
    <row r="586" spans="1:14" ht="21.5" x14ac:dyDescent="0.35">
      <c r="A586" s="64">
        <v>583</v>
      </c>
      <c r="B586" s="100" t="s">
        <v>2768</v>
      </c>
      <c r="C586" s="100" t="s">
        <v>2769</v>
      </c>
      <c r="D586" s="100" t="s">
        <v>2770</v>
      </c>
      <c r="E586" s="100" t="s">
        <v>260</v>
      </c>
      <c r="F586" s="100" t="s">
        <v>261</v>
      </c>
      <c r="G586" s="100" t="s">
        <v>262</v>
      </c>
      <c r="H586" s="100" t="s">
        <v>2771</v>
      </c>
      <c r="I586" s="116">
        <v>39083</v>
      </c>
      <c r="J586" s="116">
        <v>40816</v>
      </c>
      <c r="K586" s="110" t="s">
        <v>241</v>
      </c>
      <c r="L586" s="112">
        <v>2126740.2599999998</v>
      </c>
      <c r="M586" s="112">
        <v>2126740.2599999998</v>
      </c>
      <c r="N586" s="112">
        <v>1807729.22</v>
      </c>
    </row>
    <row r="587" spans="1:14" ht="51.5" x14ac:dyDescent="0.35">
      <c r="A587" s="64">
        <v>584</v>
      </c>
      <c r="B587" s="100" t="s">
        <v>2772</v>
      </c>
      <c r="C587" s="100" t="s">
        <v>2773</v>
      </c>
      <c r="D587" s="100" t="s">
        <v>2774</v>
      </c>
      <c r="E587" s="100" t="s">
        <v>144</v>
      </c>
      <c r="F587" s="100" t="s">
        <v>2775</v>
      </c>
      <c r="G587" s="100" t="s">
        <v>146</v>
      </c>
      <c r="H587" s="100" t="s">
        <v>2776</v>
      </c>
      <c r="I587" s="116">
        <v>39083</v>
      </c>
      <c r="J587" s="116">
        <v>41090</v>
      </c>
      <c r="K587" s="110" t="s">
        <v>241</v>
      </c>
      <c r="L587" s="112">
        <v>3093883.18</v>
      </c>
      <c r="M587" s="112">
        <v>3075461.18</v>
      </c>
      <c r="N587" s="112">
        <v>2614142</v>
      </c>
    </row>
    <row r="588" spans="1:14" ht="41.5" x14ac:dyDescent="0.35">
      <c r="A588" s="64">
        <v>585</v>
      </c>
      <c r="B588" s="100" t="s">
        <v>2777</v>
      </c>
      <c r="C588" s="100" t="s">
        <v>2778</v>
      </c>
      <c r="D588" s="100" t="s">
        <v>263</v>
      </c>
      <c r="E588" s="100" t="s">
        <v>56</v>
      </c>
      <c r="F588" s="100" t="s">
        <v>264</v>
      </c>
      <c r="G588" s="100" t="s">
        <v>265</v>
      </c>
      <c r="H588" s="100" t="s">
        <v>266</v>
      </c>
      <c r="I588" s="116">
        <v>39083</v>
      </c>
      <c r="J588" s="116">
        <v>41274</v>
      </c>
      <c r="K588" s="110" t="s">
        <v>241</v>
      </c>
      <c r="L588" s="112">
        <v>1139627.8700000001</v>
      </c>
      <c r="M588" s="112">
        <v>954698.4</v>
      </c>
      <c r="N588" s="112">
        <v>811493.64</v>
      </c>
    </row>
    <row r="589" spans="1:14" ht="41.5" x14ac:dyDescent="0.35">
      <c r="A589" s="64">
        <v>586</v>
      </c>
      <c r="B589" s="100" t="s">
        <v>2779</v>
      </c>
      <c r="C589" s="100" t="s">
        <v>2780</v>
      </c>
      <c r="D589" s="100" t="s">
        <v>2781</v>
      </c>
      <c r="E589" s="100" t="s">
        <v>66</v>
      </c>
      <c r="F589" s="100" t="s">
        <v>186</v>
      </c>
      <c r="G589" s="100" t="s">
        <v>187</v>
      </c>
      <c r="H589" s="100" t="s">
        <v>2782</v>
      </c>
      <c r="I589" s="116">
        <v>39083</v>
      </c>
      <c r="J589" s="116">
        <v>40939</v>
      </c>
      <c r="K589" s="110" t="s">
        <v>241</v>
      </c>
      <c r="L589" s="112">
        <v>2463850.39</v>
      </c>
      <c r="M589" s="112">
        <v>2463850.39</v>
      </c>
      <c r="N589" s="112">
        <v>2094272.83</v>
      </c>
    </row>
    <row r="590" spans="1:14" ht="41.5" x14ac:dyDescent="0.35">
      <c r="A590" s="64">
        <v>587</v>
      </c>
      <c r="B590" s="100" t="s">
        <v>2783</v>
      </c>
      <c r="C590" s="100" t="s">
        <v>2784</v>
      </c>
      <c r="D590" s="100" t="s">
        <v>2785</v>
      </c>
      <c r="E590" s="100" t="s">
        <v>56</v>
      </c>
      <c r="F590" s="100" t="s">
        <v>71</v>
      </c>
      <c r="G590" s="100" t="s">
        <v>2786</v>
      </c>
      <c r="H590" s="100" t="s">
        <v>2787</v>
      </c>
      <c r="I590" s="116">
        <v>39083</v>
      </c>
      <c r="J590" s="116">
        <v>41547</v>
      </c>
      <c r="K590" s="110" t="s">
        <v>241</v>
      </c>
      <c r="L590" s="112">
        <v>1981358.86</v>
      </c>
      <c r="M590" s="112">
        <v>1977484.36</v>
      </c>
      <c r="N590" s="112">
        <v>1680861.7</v>
      </c>
    </row>
    <row r="591" spans="1:14" ht="31.5" x14ac:dyDescent="0.35">
      <c r="A591" s="64">
        <v>588</v>
      </c>
      <c r="B591" s="100" t="s">
        <v>2788</v>
      </c>
      <c r="C591" s="100" t="s">
        <v>2789</v>
      </c>
      <c r="D591" s="100" t="s">
        <v>2790</v>
      </c>
      <c r="E591" s="100" t="s">
        <v>56</v>
      </c>
      <c r="F591" s="100" t="s">
        <v>2791</v>
      </c>
      <c r="G591" s="100" t="s">
        <v>2792</v>
      </c>
      <c r="H591" s="100" t="s">
        <v>2793</v>
      </c>
      <c r="I591" s="116">
        <v>39083</v>
      </c>
      <c r="J591" s="116">
        <v>41425</v>
      </c>
      <c r="K591" s="110" t="s">
        <v>241</v>
      </c>
      <c r="L591" s="112">
        <v>1786748.94</v>
      </c>
      <c r="M591" s="112">
        <v>1626868.79</v>
      </c>
      <c r="N591" s="112">
        <v>1382838.47</v>
      </c>
    </row>
    <row r="592" spans="1:14" ht="41.5" x14ac:dyDescent="0.35">
      <c r="A592" s="64">
        <v>589</v>
      </c>
      <c r="B592" s="100" t="s">
        <v>2794</v>
      </c>
      <c r="C592" s="100" t="s">
        <v>2795</v>
      </c>
      <c r="D592" s="100" t="s">
        <v>267</v>
      </c>
      <c r="E592" s="100" t="s">
        <v>161</v>
      </c>
      <c r="F592" s="100" t="s">
        <v>268</v>
      </c>
      <c r="G592" s="100" t="s">
        <v>269</v>
      </c>
      <c r="H592" s="100" t="s">
        <v>270</v>
      </c>
      <c r="I592" s="116">
        <v>39083</v>
      </c>
      <c r="J592" s="116">
        <v>41090</v>
      </c>
      <c r="K592" s="110" t="s">
        <v>241</v>
      </c>
      <c r="L592" s="112">
        <v>4158523</v>
      </c>
      <c r="M592" s="112">
        <v>4158523</v>
      </c>
      <c r="N592" s="112">
        <v>3534744.55</v>
      </c>
    </row>
    <row r="593" spans="1:14" ht="31.5" x14ac:dyDescent="0.35">
      <c r="A593" s="64">
        <v>590</v>
      </c>
      <c r="B593" s="100" t="s">
        <v>2796</v>
      </c>
      <c r="C593" s="100" t="s">
        <v>2797</v>
      </c>
      <c r="D593" s="100" t="s">
        <v>2798</v>
      </c>
      <c r="E593" s="100" t="s">
        <v>161</v>
      </c>
      <c r="F593" s="100" t="s">
        <v>162</v>
      </c>
      <c r="G593" s="100" t="s">
        <v>163</v>
      </c>
      <c r="H593" s="100" t="s">
        <v>2799</v>
      </c>
      <c r="I593" s="116">
        <v>39083</v>
      </c>
      <c r="J593" s="116">
        <v>41670</v>
      </c>
      <c r="K593" s="110" t="s">
        <v>241</v>
      </c>
      <c r="L593" s="112">
        <v>1889386.11</v>
      </c>
      <c r="M593" s="112">
        <v>1864225</v>
      </c>
      <c r="N593" s="112">
        <v>1584591.25</v>
      </c>
    </row>
    <row r="594" spans="1:14" ht="41.5" x14ac:dyDescent="0.35">
      <c r="A594" s="64">
        <v>591</v>
      </c>
      <c r="B594" s="100" t="s">
        <v>2800</v>
      </c>
      <c r="C594" s="100" t="s">
        <v>2801</v>
      </c>
      <c r="D594" s="100" t="s">
        <v>271</v>
      </c>
      <c r="E594" s="100" t="s">
        <v>135</v>
      </c>
      <c r="F594" s="100" t="s">
        <v>272</v>
      </c>
      <c r="G594" s="100" t="s">
        <v>137</v>
      </c>
      <c r="H594" s="100" t="s">
        <v>273</v>
      </c>
      <c r="I594" s="116">
        <v>39083</v>
      </c>
      <c r="J594" s="116">
        <v>41790</v>
      </c>
      <c r="K594" s="110" t="s">
        <v>241</v>
      </c>
      <c r="L594" s="112">
        <v>6008563.3099999996</v>
      </c>
      <c r="M594" s="112">
        <v>4780269.0999999996</v>
      </c>
      <c r="N594" s="112">
        <v>4063228.73</v>
      </c>
    </row>
    <row r="595" spans="1:14" ht="31.5" x14ac:dyDescent="0.35">
      <c r="A595" s="64">
        <v>592</v>
      </c>
      <c r="B595" s="100" t="s">
        <v>2802</v>
      </c>
      <c r="C595" s="100" t="s">
        <v>274</v>
      </c>
      <c r="D595" s="100" t="s">
        <v>2803</v>
      </c>
      <c r="E595" s="100" t="s">
        <v>170</v>
      </c>
      <c r="F595" s="100" t="s">
        <v>275</v>
      </c>
      <c r="G595" s="100" t="s">
        <v>276</v>
      </c>
      <c r="H595" s="100" t="s">
        <v>277</v>
      </c>
      <c r="I595" s="116">
        <v>39083</v>
      </c>
      <c r="J595" s="116">
        <v>41213</v>
      </c>
      <c r="K595" s="110" t="s">
        <v>241</v>
      </c>
      <c r="L595" s="112">
        <v>3464914.05</v>
      </c>
      <c r="M595" s="112">
        <v>2470302.0499999998</v>
      </c>
      <c r="N595" s="112">
        <v>2099756.7400000002</v>
      </c>
    </row>
    <row r="596" spans="1:14" ht="51.5" x14ac:dyDescent="0.35">
      <c r="A596" s="64">
        <v>593</v>
      </c>
      <c r="B596" s="100" t="s">
        <v>2804</v>
      </c>
      <c r="C596" s="100" t="s">
        <v>2805</v>
      </c>
      <c r="D596" s="100" t="s">
        <v>2806</v>
      </c>
      <c r="E596" s="100" t="s">
        <v>66</v>
      </c>
      <c r="F596" s="100" t="s">
        <v>2807</v>
      </c>
      <c r="G596" s="100" t="s">
        <v>2808</v>
      </c>
      <c r="H596" s="100" t="s">
        <v>2809</v>
      </c>
      <c r="I596" s="116">
        <v>39083</v>
      </c>
      <c r="J596" s="116">
        <v>41639</v>
      </c>
      <c r="K596" s="110" t="s">
        <v>241</v>
      </c>
      <c r="L596" s="112">
        <v>937362.03</v>
      </c>
      <c r="M596" s="112">
        <v>937362.03</v>
      </c>
      <c r="N596" s="112">
        <v>796757.71</v>
      </c>
    </row>
    <row r="597" spans="1:14" ht="31.5" x14ac:dyDescent="0.35">
      <c r="A597" s="64">
        <v>594</v>
      </c>
      <c r="B597" s="100" t="s">
        <v>2810</v>
      </c>
      <c r="C597" s="100" t="s">
        <v>2811</v>
      </c>
      <c r="D597" s="100" t="s">
        <v>2812</v>
      </c>
      <c r="E597" s="100" t="s">
        <v>260</v>
      </c>
      <c r="F597" s="100" t="s">
        <v>2813</v>
      </c>
      <c r="G597" s="100" t="s">
        <v>2814</v>
      </c>
      <c r="H597" s="100" t="s">
        <v>2815</v>
      </c>
      <c r="I597" s="116">
        <v>39083</v>
      </c>
      <c r="J597" s="116">
        <v>41090</v>
      </c>
      <c r="K597" s="110" t="s">
        <v>241</v>
      </c>
      <c r="L597" s="112">
        <v>1663213.74</v>
      </c>
      <c r="M597" s="112">
        <v>1663213.74</v>
      </c>
      <c r="N597" s="112">
        <v>1413731.67</v>
      </c>
    </row>
    <row r="598" spans="1:14" ht="51.5" x14ac:dyDescent="0.35">
      <c r="A598" s="64">
        <v>595</v>
      </c>
      <c r="B598" s="100" t="s">
        <v>2816</v>
      </c>
      <c r="C598" s="100" t="s">
        <v>2817</v>
      </c>
      <c r="D598" s="100" t="s">
        <v>2818</v>
      </c>
      <c r="E598" s="100" t="s">
        <v>90</v>
      </c>
      <c r="F598" s="100" t="s">
        <v>278</v>
      </c>
      <c r="G598" s="100" t="s">
        <v>279</v>
      </c>
      <c r="H598" s="100" t="s">
        <v>280</v>
      </c>
      <c r="I598" s="116">
        <v>39083</v>
      </c>
      <c r="J598" s="116">
        <v>40968</v>
      </c>
      <c r="K598" s="110" t="s">
        <v>241</v>
      </c>
      <c r="L598" s="112">
        <v>660657.21</v>
      </c>
      <c r="M598" s="112">
        <v>488720.48</v>
      </c>
      <c r="N598" s="112">
        <v>415412.4</v>
      </c>
    </row>
    <row r="599" spans="1:14" ht="51.5" x14ac:dyDescent="0.35">
      <c r="A599" s="64">
        <v>596</v>
      </c>
      <c r="B599" s="100" t="s">
        <v>2819</v>
      </c>
      <c r="C599" s="100" t="s">
        <v>2820</v>
      </c>
      <c r="D599" s="100" t="s">
        <v>2821</v>
      </c>
      <c r="E599" s="100" t="s">
        <v>106</v>
      </c>
      <c r="F599" s="100" t="s">
        <v>281</v>
      </c>
      <c r="G599" s="100" t="s">
        <v>282</v>
      </c>
      <c r="H599" s="100" t="s">
        <v>2822</v>
      </c>
      <c r="I599" s="116">
        <v>39083</v>
      </c>
      <c r="J599" s="116">
        <v>40602</v>
      </c>
      <c r="K599" s="110" t="s">
        <v>241</v>
      </c>
      <c r="L599" s="112">
        <v>1178992.25</v>
      </c>
      <c r="M599" s="112">
        <v>967761.31</v>
      </c>
      <c r="N599" s="112">
        <v>822597.11</v>
      </c>
    </row>
    <row r="600" spans="1:14" ht="31.5" x14ac:dyDescent="0.35">
      <c r="A600" s="64">
        <v>597</v>
      </c>
      <c r="B600" s="100" t="s">
        <v>2823</v>
      </c>
      <c r="C600" s="100" t="s">
        <v>2824</v>
      </c>
      <c r="D600" s="100" t="s">
        <v>2825</v>
      </c>
      <c r="E600" s="100" t="s">
        <v>90</v>
      </c>
      <c r="F600" s="100" t="s">
        <v>150</v>
      </c>
      <c r="G600" s="100" t="s">
        <v>151</v>
      </c>
      <c r="H600" s="100" t="s">
        <v>2826</v>
      </c>
      <c r="I600" s="116">
        <v>39083</v>
      </c>
      <c r="J600" s="116">
        <v>40999</v>
      </c>
      <c r="K600" s="110" t="s">
        <v>241</v>
      </c>
      <c r="L600" s="112">
        <v>2916589.72</v>
      </c>
      <c r="M600" s="112">
        <v>2687361.67</v>
      </c>
      <c r="N600" s="112">
        <v>2284257.41</v>
      </c>
    </row>
    <row r="601" spans="1:14" ht="41.5" x14ac:dyDescent="0.35">
      <c r="A601" s="64">
        <v>598</v>
      </c>
      <c r="B601" s="100" t="s">
        <v>2827</v>
      </c>
      <c r="C601" s="100" t="s">
        <v>2828</v>
      </c>
      <c r="D601" s="100" t="s">
        <v>2829</v>
      </c>
      <c r="E601" s="100" t="s">
        <v>52</v>
      </c>
      <c r="F601" s="100" t="s">
        <v>283</v>
      </c>
      <c r="G601" s="100" t="s">
        <v>284</v>
      </c>
      <c r="H601" s="100" t="s">
        <v>2830</v>
      </c>
      <c r="I601" s="116">
        <v>39083</v>
      </c>
      <c r="J601" s="116">
        <v>41274</v>
      </c>
      <c r="K601" s="110" t="s">
        <v>241</v>
      </c>
      <c r="L601" s="112">
        <v>1224278</v>
      </c>
      <c r="M601" s="112">
        <v>1222448</v>
      </c>
      <c r="N601" s="112">
        <v>1039080.8</v>
      </c>
    </row>
    <row r="602" spans="1:14" ht="41.5" x14ac:dyDescent="0.35">
      <c r="A602" s="64">
        <v>599</v>
      </c>
      <c r="B602" s="100" t="s">
        <v>2831</v>
      </c>
      <c r="C602" s="100" t="s">
        <v>2832</v>
      </c>
      <c r="D602" s="100" t="s">
        <v>285</v>
      </c>
      <c r="E602" s="100" t="s">
        <v>85</v>
      </c>
      <c r="F602" s="100" t="s">
        <v>286</v>
      </c>
      <c r="G602" s="100" t="s">
        <v>287</v>
      </c>
      <c r="H602" s="100" t="s">
        <v>288</v>
      </c>
      <c r="I602" s="116">
        <v>39083</v>
      </c>
      <c r="J602" s="116">
        <v>40877</v>
      </c>
      <c r="K602" s="110" t="s">
        <v>241</v>
      </c>
      <c r="L602" s="112">
        <v>833227.34</v>
      </c>
      <c r="M602" s="112">
        <v>823467.34</v>
      </c>
      <c r="N602" s="112">
        <v>699947.23</v>
      </c>
    </row>
    <row r="603" spans="1:14" ht="31.5" x14ac:dyDescent="0.35">
      <c r="A603" s="64">
        <v>600</v>
      </c>
      <c r="B603" s="100" t="s">
        <v>2833</v>
      </c>
      <c r="C603" s="100" t="s">
        <v>2834</v>
      </c>
      <c r="D603" s="100" t="s">
        <v>289</v>
      </c>
      <c r="E603" s="100" t="s">
        <v>90</v>
      </c>
      <c r="F603" s="100" t="s">
        <v>290</v>
      </c>
      <c r="G603" s="100" t="s">
        <v>291</v>
      </c>
      <c r="H603" s="100" t="s">
        <v>292</v>
      </c>
      <c r="I603" s="116">
        <v>39083</v>
      </c>
      <c r="J603" s="116">
        <v>41060</v>
      </c>
      <c r="K603" s="110" t="s">
        <v>241</v>
      </c>
      <c r="L603" s="112">
        <v>698952.14</v>
      </c>
      <c r="M603" s="112">
        <v>698952.14</v>
      </c>
      <c r="N603" s="112">
        <v>594109.31000000006</v>
      </c>
    </row>
    <row r="604" spans="1:14" ht="41.5" x14ac:dyDescent="0.35">
      <c r="A604" s="64">
        <v>601</v>
      </c>
      <c r="B604" s="100" t="s">
        <v>2835</v>
      </c>
      <c r="C604" s="100" t="s">
        <v>2836</v>
      </c>
      <c r="D604" s="100" t="s">
        <v>2837</v>
      </c>
      <c r="E604" s="100" t="s">
        <v>80</v>
      </c>
      <c r="F604" s="100" t="s">
        <v>293</v>
      </c>
      <c r="G604" s="100" t="s">
        <v>294</v>
      </c>
      <c r="H604" s="100" t="s">
        <v>2838</v>
      </c>
      <c r="I604" s="116">
        <v>39083</v>
      </c>
      <c r="J604" s="116">
        <v>40908</v>
      </c>
      <c r="K604" s="110" t="s">
        <v>241</v>
      </c>
      <c r="L604" s="112">
        <v>250000</v>
      </c>
      <c r="M604" s="112">
        <v>250000</v>
      </c>
      <c r="N604" s="112">
        <v>212500</v>
      </c>
    </row>
    <row r="605" spans="1:14" ht="41.5" x14ac:dyDescent="0.35">
      <c r="A605" s="64">
        <v>602</v>
      </c>
      <c r="B605" s="100" t="s">
        <v>2839</v>
      </c>
      <c r="C605" s="100" t="s">
        <v>2840</v>
      </c>
      <c r="D605" s="100" t="s">
        <v>181</v>
      </c>
      <c r="E605" s="100" t="s">
        <v>66</v>
      </c>
      <c r="F605" s="100" t="s">
        <v>182</v>
      </c>
      <c r="G605" s="100" t="s">
        <v>183</v>
      </c>
      <c r="H605" s="100" t="s">
        <v>295</v>
      </c>
      <c r="I605" s="116">
        <v>39083</v>
      </c>
      <c r="J605" s="116">
        <v>41197</v>
      </c>
      <c r="K605" s="110" t="s">
        <v>241</v>
      </c>
      <c r="L605" s="112">
        <v>894250.1</v>
      </c>
      <c r="M605" s="112">
        <v>809005.04</v>
      </c>
      <c r="N605" s="112">
        <v>687654.28</v>
      </c>
    </row>
    <row r="606" spans="1:14" ht="31.5" x14ac:dyDescent="0.35">
      <c r="A606" s="64">
        <v>603</v>
      </c>
      <c r="B606" s="100" t="s">
        <v>2841</v>
      </c>
      <c r="C606" s="100" t="s">
        <v>2842</v>
      </c>
      <c r="D606" s="100" t="s">
        <v>296</v>
      </c>
      <c r="E606" s="100" t="s">
        <v>90</v>
      </c>
      <c r="F606" s="100" t="s">
        <v>297</v>
      </c>
      <c r="G606" s="100" t="s">
        <v>298</v>
      </c>
      <c r="H606" s="100" t="s">
        <v>299</v>
      </c>
      <c r="I606" s="116">
        <v>39083</v>
      </c>
      <c r="J606" s="116">
        <v>41364</v>
      </c>
      <c r="K606" s="110" t="s">
        <v>241</v>
      </c>
      <c r="L606" s="112">
        <v>1192541.75</v>
      </c>
      <c r="M606" s="112">
        <v>1149841.75</v>
      </c>
      <c r="N606" s="112">
        <v>977365.48</v>
      </c>
    </row>
    <row r="607" spans="1:14" ht="41.5" x14ac:dyDescent="0.35">
      <c r="A607" s="64">
        <v>604</v>
      </c>
      <c r="B607" s="100" t="s">
        <v>2843</v>
      </c>
      <c r="C607" s="100" t="s">
        <v>2844</v>
      </c>
      <c r="D607" s="100" t="s">
        <v>300</v>
      </c>
      <c r="E607" s="100" t="s">
        <v>66</v>
      </c>
      <c r="F607" s="100" t="s">
        <v>301</v>
      </c>
      <c r="G607" s="100" t="s">
        <v>302</v>
      </c>
      <c r="H607" s="100" t="s">
        <v>303</v>
      </c>
      <c r="I607" s="116">
        <v>39083</v>
      </c>
      <c r="J607" s="116">
        <v>40877</v>
      </c>
      <c r="K607" s="110" t="s">
        <v>241</v>
      </c>
      <c r="L607" s="112">
        <v>619575.02</v>
      </c>
      <c r="M607" s="112">
        <v>619575.02</v>
      </c>
      <c r="N607" s="112">
        <v>526638.77</v>
      </c>
    </row>
    <row r="608" spans="1:14" ht="51.5" x14ac:dyDescent="0.35">
      <c r="A608" s="64">
        <v>605</v>
      </c>
      <c r="B608" s="100" t="s">
        <v>2845</v>
      </c>
      <c r="C608" s="100" t="s">
        <v>2846</v>
      </c>
      <c r="D608" s="100" t="s">
        <v>304</v>
      </c>
      <c r="E608" s="100" t="s">
        <v>157</v>
      </c>
      <c r="F608" s="100" t="s">
        <v>305</v>
      </c>
      <c r="G608" s="100" t="s">
        <v>306</v>
      </c>
      <c r="H608" s="100" t="s">
        <v>307</v>
      </c>
      <c r="I608" s="116">
        <v>39083</v>
      </c>
      <c r="J608" s="116">
        <v>41274</v>
      </c>
      <c r="K608" s="110" t="s">
        <v>241</v>
      </c>
      <c r="L608" s="112">
        <v>1674180.84</v>
      </c>
      <c r="M608" s="112">
        <v>1674180.84</v>
      </c>
      <c r="N608" s="112">
        <v>1423053.71</v>
      </c>
    </row>
    <row r="609" spans="1:14" ht="51.5" x14ac:dyDescent="0.35">
      <c r="A609" s="64">
        <v>606</v>
      </c>
      <c r="B609" s="100" t="s">
        <v>2847</v>
      </c>
      <c r="C609" s="100" t="s">
        <v>2848</v>
      </c>
      <c r="D609" s="100" t="s">
        <v>2849</v>
      </c>
      <c r="E609" s="100" t="s">
        <v>66</v>
      </c>
      <c r="F609" s="100" t="s">
        <v>308</v>
      </c>
      <c r="G609" s="100" t="s">
        <v>309</v>
      </c>
      <c r="H609" s="100" t="s">
        <v>310</v>
      </c>
      <c r="I609" s="116">
        <v>39083</v>
      </c>
      <c r="J609" s="116">
        <v>41425</v>
      </c>
      <c r="K609" s="110" t="s">
        <v>241</v>
      </c>
      <c r="L609" s="112">
        <v>2823977.95</v>
      </c>
      <c r="M609" s="112">
        <v>2772317.95</v>
      </c>
      <c r="N609" s="112">
        <v>2356470.25</v>
      </c>
    </row>
    <row r="610" spans="1:14" ht="31.5" x14ac:dyDescent="0.35">
      <c r="A610" s="64">
        <v>607</v>
      </c>
      <c r="B610" s="100" t="s">
        <v>2850</v>
      </c>
      <c r="C610" s="100" t="s">
        <v>2851</v>
      </c>
      <c r="D610" s="100" t="s">
        <v>311</v>
      </c>
      <c r="E610" s="100" t="s">
        <v>37</v>
      </c>
      <c r="F610" s="100" t="s">
        <v>312</v>
      </c>
      <c r="G610" s="100" t="s">
        <v>313</v>
      </c>
      <c r="H610" s="100" t="s">
        <v>314</v>
      </c>
      <c r="I610" s="116">
        <v>39083</v>
      </c>
      <c r="J610" s="116">
        <v>40816</v>
      </c>
      <c r="K610" s="110" t="s">
        <v>241</v>
      </c>
      <c r="L610" s="112">
        <v>3265155.08</v>
      </c>
      <c r="M610" s="112">
        <v>3265155.08</v>
      </c>
      <c r="N610" s="112">
        <v>2775381.81</v>
      </c>
    </row>
    <row r="611" spans="1:14" ht="31.5" x14ac:dyDescent="0.35">
      <c r="A611" s="64">
        <v>608</v>
      </c>
      <c r="B611" s="100" t="s">
        <v>2852</v>
      </c>
      <c r="C611" s="100" t="s">
        <v>2853</v>
      </c>
      <c r="D611" s="100" t="s">
        <v>315</v>
      </c>
      <c r="E611" s="100" t="s">
        <v>90</v>
      </c>
      <c r="F611" s="100" t="s">
        <v>131</v>
      </c>
      <c r="G611" s="100" t="s">
        <v>132</v>
      </c>
      <c r="H611" s="100" t="s">
        <v>316</v>
      </c>
      <c r="I611" s="116">
        <v>39083</v>
      </c>
      <c r="J611" s="116">
        <v>40999</v>
      </c>
      <c r="K611" s="110" t="s">
        <v>241</v>
      </c>
      <c r="L611" s="112">
        <v>693672.99</v>
      </c>
      <c r="M611" s="112">
        <v>693672.99</v>
      </c>
      <c r="N611" s="112">
        <v>589622.04</v>
      </c>
    </row>
    <row r="612" spans="1:14" ht="41.5" x14ac:dyDescent="0.35">
      <c r="A612" s="64">
        <v>609</v>
      </c>
      <c r="B612" s="100" t="s">
        <v>2854</v>
      </c>
      <c r="C612" s="100" t="s">
        <v>2855</v>
      </c>
      <c r="D612" s="100" t="s">
        <v>2856</v>
      </c>
      <c r="E612" s="100" t="s">
        <v>106</v>
      </c>
      <c r="F612" s="100" t="s">
        <v>317</v>
      </c>
      <c r="G612" s="100" t="s">
        <v>318</v>
      </c>
      <c r="H612" s="100" t="s">
        <v>2857</v>
      </c>
      <c r="I612" s="116">
        <v>39083</v>
      </c>
      <c r="J612" s="116">
        <v>41182</v>
      </c>
      <c r="K612" s="110" t="s">
        <v>241</v>
      </c>
      <c r="L612" s="112">
        <v>898538</v>
      </c>
      <c r="M612" s="112">
        <v>898538</v>
      </c>
      <c r="N612" s="112">
        <v>763757.3</v>
      </c>
    </row>
    <row r="613" spans="1:14" ht="31.5" x14ac:dyDescent="0.35">
      <c r="A613" s="64">
        <v>610</v>
      </c>
      <c r="B613" s="100" t="s">
        <v>2858</v>
      </c>
      <c r="C613" s="100" t="s">
        <v>2859</v>
      </c>
      <c r="D613" s="100" t="s">
        <v>2770</v>
      </c>
      <c r="E613" s="100" t="s">
        <v>37</v>
      </c>
      <c r="F613" s="100" t="s">
        <v>319</v>
      </c>
      <c r="G613" s="100" t="s">
        <v>320</v>
      </c>
      <c r="H613" s="100" t="s">
        <v>2860</v>
      </c>
      <c r="I613" s="116">
        <v>39083</v>
      </c>
      <c r="J613" s="116">
        <v>40877</v>
      </c>
      <c r="K613" s="110" t="s">
        <v>241</v>
      </c>
      <c r="L613" s="112">
        <v>6215220</v>
      </c>
      <c r="M613" s="112">
        <v>6215220</v>
      </c>
      <c r="N613" s="112">
        <v>5282937</v>
      </c>
    </row>
    <row r="614" spans="1:14" ht="41.5" x14ac:dyDescent="0.35">
      <c r="A614" s="64">
        <v>611</v>
      </c>
      <c r="B614" s="100" t="s">
        <v>2861</v>
      </c>
      <c r="C614" s="100" t="s">
        <v>2862</v>
      </c>
      <c r="D614" s="100" t="s">
        <v>2863</v>
      </c>
      <c r="E614" s="100" t="s">
        <v>157</v>
      </c>
      <c r="F614" s="100" t="s">
        <v>321</v>
      </c>
      <c r="G614" s="100" t="s">
        <v>322</v>
      </c>
      <c r="H614" s="100" t="s">
        <v>2864</v>
      </c>
      <c r="I614" s="116">
        <v>39083</v>
      </c>
      <c r="J614" s="116">
        <v>41274</v>
      </c>
      <c r="K614" s="110" t="s">
        <v>241</v>
      </c>
      <c r="L614" s="112">
        <v>1189671.21</v>
      </c>
      <c r="M614" s="112">
        <v>920579.95</v>
      </c>
      <c r="N614" s="112">
        <v>782492.95</v>
      </c>
    </row>
    <row r="615" spans="1:14" ht="31.5" x14ac:dyDescent="0.35">
      <c r="A615" s="64">
        <v>612</v>
      </c>
      <c r="B615" s="100" t="s">
        <v>2865</v>
      </c>
      <c r="C615" s="100" t="s">
        <v>2866</v>
      </c>
      <c r="D615" s="100" t="s">
        <v>323</v>
      </c>
      <c r="E615" s="100" t="s">
        <v>9</v>
      </c>
      <c r="F615" s="100" t="s">
        <v>126</v>
      </c>
      <c r="G615" s="100" t="s">
        <v>127</v>
      </c>
      <c r="H615" s="100" t="s">
        <v>324</v>
      </c>
      <c r="I615" s="116">
        <v>39083</v>
      </c>
      <c r="J615" s="116">
        <v>41455</v>
      </c>
      <c r="K615" s="110" t="s">
        <v>241</v>
      </c>
      <c r="L615" s="112">
        <v>330685.5</v>
      </c>
      <c r="M615" s="112">
        <v>330685.5</v>
      </c>
      <c r="N615" s="112">
        <v>281082.67</v>
      </c>
    </row>
    <row r="616" spans="1:14" ht="61.5" x14ac:dyDescent="0.35">
      <c r="A616" s="64">
        <v>613</v>
      </c>
      <c r="B616" s="100" t="s">
        <v>2867</v>
      </c>
      <c r="C616" s="100" t="s">
        <v>2868</v>
      </c>
      <c r="D616" s="100" t="s">
        <v>2869</v>
      </c>
      <c r="E616" s="100" t="s">
        <v>66</v>
      </c>
      <c r="F616" s="100" t="s">
        <v>2870</v>
      </c>
      <c r="G616" s="100" t="s">
        <v>2871</v>
      </c>
      <c r="H616" s="100" t="s">
        <v>2872</v>
      </c>
      <c r="I616" s="116">
        <v>39083</v>
      </c>
      <c r="J616" s="116">
        <v>40908</v>
      </c>
      <c r="K616" s="110" t="s">
        <v>241</v>
      </c>
      <c r="L616" s="112">
        <v>1265991.72</v>
      </c>
      <c r="M616" s="112">
        <v>1265991.72</v>
      </c>
      <c r="N616" s="112">
        <v>1076092.96</v>
      </c>
    </row>
    <row r="617" spans="1:14" ht="51.5" x14ac:dyDescent="0.35">
      <c r="A617" s="64">
        <v>614</v>
      </c>
      <c r="B617" s="100" t="s">
        <v>2873</v>
      </c>
      <c r="C617" s="100" t="s">
        <v>2874</v>
      </c>
      <c r="D617" s="100" t="s">
        <v>325</v>
      </c>
      <c r="E617" s="100" t="s">
        <v>56</v>
      </c>
      <c r="F617" s="100" t="s">
        <v>71</v>
      </c>
      <c r="G617" s="100" t="s">
        <v>326</v>
      </c>
      <c r="H617" s="100" t="s">
        <v>327</v>
      </c>
      <c r="I617" s="116">
        <v>39083</v>
      </c>
      <c r="J617" s="116">
        <v>41090</v>
      </c>
      <c r="K617" s="110" t="s">
        <v>241</v>
      </c>
      <c r="L617" s="112">
        <v>3120090.17</v>
      </c>
      <c r="M617" s="112">
        <v>3120090.17</v>
      </c>
      <c r="N617" s="112">
        <v>2652076.64</v>
      </c>
    </row>
    <row r="618" spans="1:14" ht="41.5" x14ac:dyDescent="0.35">
      <c r="A618" s="64">
        <v>615</v>
      </c>
      <c r="B618" s="100" t="s">
        <v>2875</v>
      </c>
      <c r="C618" s="100" t="s">
        <v>2876</v>
      </c>
      <c r="D618" s="100" t="s">
        <v>328</v>
      </c>
      <c r="E618" s="100" t="s">
        <v>37</v>
      </c>
      <c r="F618" s="100" t="s">
        <v>43</v>
      </c>
      <c r="G618" s="100" t="s">
        <v>329</v>
      </c>
      <c r="H618" s="100" t="s">
        <v>330</v>
      </c>
      <c r="I618" s="116">
        <v>39873</v>
      </c>
      <c r="J618" s="116">
        <v>41517</v>
      </c>
      <c r="K618" s="110" t="s">
        <v>254</v>
      </c>
      <c r="L618" s="112">
        <v>9722372.3900000006</v>
      </c>
      <c r="M618" s="112">
        <v>9722372.3900000006</v>
      </c>
      <c r="N618" s="112">
        <v>8264016.5300000003</v>
      </c>
    </row>
    <row r="619" spans="1:14" ht="31.5" x14ac:dyDescent="0.35">
      <c r="A619" s="64">
        <v>616</v>
      </c>
      <c r="B619" s="100" t="s">
        <v>2877</v>
      </c>
      <c r="C619" s="100" t="s">
        <v>2878</v>
      </c>
      <c r="D619" s="100" t="s">
        <v>331</v>
      </c>
      <c r="E619" s="100" t="s">
        <v>102</v>
      </c>
      <c r="F619" s="100" t="s">
        <v>332</v>
      </c>
      <c r="G619" s="100" t="s">
        <v>333</v>
      </c>
      <c r="H619" s="100" t="s">
        <v>334</v>
      </c>
      <c r="I619" s="116">
        <v>39083</v>
      </c>
      <c r="J619" s="116">
        <v>41364</v>
      </c>
      <c r="K619" s="110" t="s">
        <v>254</v>
      </c>
      <c r="L619" s="112">
        <v>11119936.939999999</v>
      </c>
      <c r="M619" s="112">
        <v>11107114.220000001</v>
      </c>
      <c r="N619" s="112">
        <v>9441047.0800000001</v>
      </c>
    </row>
    <row r="620" spans="1:14" ht="51.5" x14ac:dyDescent="0.35">
      <c r="A620" s="64">
        <v>617</v>
      </c>
      <c r="B620" s="100" t="s">
        <v>2879</v>
      </c>
      <c r="C620" s="100" t="s">
        <v>2880</v>
      </c>
      <c r="D620" s="100" t="s">
        <v>335</v>
      </c>
      <c r="E620" s="100" t="s">
        <v>157</v>
      </c>
      <c r="F620" s="100" t="s">
        <v>336</v>
      </c>
      <c r="G620" s="100" t="s">
        <v>337</v>
      </c>
      <c r="H620" s="100" t="s">
        <v>338</v>
      </c>
      <c r="I620" s="116">
        <v>39083</v>
      </c>
      <c r="J620" s="116">
        <v>41274</v>
      </c>
      <c r="K620" s="110" t="s">
        <v>254</v>
      </c>
      <c r="L620" s="112">
        <v>12894149.17</v>
      </c>
      <c r="M620" s="112">
        <v>10389149.17</v>
      </c>
      <c r="N620" s="112">
        <v>8830776.7899999991</v>
      </c>
    </row>
    <row r="621" spans="1:14" ht="31.5" x14ac:dyDescent="0.35">
      <c r="A621" s="64">
        <v>618</v>
      </c>
      <c r="B621" s="100" t="s">
        <v>2881</v>
      </c>
      <c r="C621" s="100" t="s">
        <v>2882</v>
      </c>
      <c r="D621" s="100" t="s">
        <v>2761</v>
      </c>
      <c r="E621" s="100" t="s">
        <v>56</v>
      </c>
      <c r="F621" s="100" t="s">
        <v>71</v>
      </c>
      <c r="G621" s="100" t="s">
        <v>250</v>
      </c>
      <c r="H621" s="100" t="s">
        <v>2762</v>
      </c>
      <c r="I621" s="116">
        <v>39083</v>
      </c>
      <c r="J621" s="116">
        <v>41790</v>
      </c>
      <c r="K621" s="110" t="s">
        <v>2883</v>
      </c>
      <c r="L621" s="112">
        <v>44236482.909999996</v>
      </c>
      <c r="M621" s="112">
        <v>43182012.920000002</v>
      </c>
      <c r="N621" s="112">
        <v>36704710.979999997</v>
      </c>
    </row>
    <row r="622" spans="1:14" ht="51.5" x14ac:dyDescent="0.35">
      <c r="A622" s="64">
        <v>619</v>
      </c>
      <c r="B622" s="100" t="s">
        <v>2884</v>
      </c>
      <c r="C622" s="100" t="s">
        <v>2885</v>
      </c>
      <c r="D622" s="100" t="s">
        <v>2886</v>
      </c>
      <c r="E622" s="100" t="s">
        <v>85</v>
      </c>
      <c r="F622" s="100" t="s">
        <v>286</v>
      </c>
      <c r="G622" s="100" t="s">
        <v>339</v>
      </c>
      <c r="H622" s="100" t="s">
        <v>2887</v>
      </c>
      <c r="I622" s="116">
        <v>39083</v>
      </c>
      <c r="J622" s="116">
        <v>41820</v>
      </c>
      <c r="K622" s="110" t="s">
        <v>340</v>
      </c>
      <c r="L622" s="112">
        <v>11170335.140000001</v>
      </c>
      <c r="M622" s="112">
        <v>11035878.08</v>
      </c>
      <c r="N622" s="112">
        <v>9380496.3599999994</v>
      </c>
    </row>
    <row r="623" spans="1:14" ht="41.5" x14ac:dyDescent="0.35">
      <c r="A623" s="64">
        <v>620</v>
      </c>
      <c r="B623" s="100" t="s">
        <v>2888</v>
      </c>
      <c r="C623" s="100" t="s">
        <v>2889</v>
      </c>
      <c r="D623" s="100" t="s">
        <v>325</v>
      </c>
      <c r="E623" s="100" t="s">
        <v>56</v>
      </c>
      <c r="F623" s="100" t="s">
        <v>71</v>
      </c>
      <c r="G623" s="100" t="s">
        <v>326</v>
      </c>
      <c r="H623" s="100" t="s">
        <v>327</v>
      </c>
      <c r="I623" s="116">
        <v>39083</v>
      </c>
      <c r="J623" s="116">
        <v>41213</v>
      </c>
      <c r="K623" s="110" t="s">
        <v>259</v>
      </c>
      <c r="L623" s="112">
        <v>11243000</v>
      </c>
      <c r="M623" s="112">
        <v>11243000</v>
      </c>
      <c r="N623" s="112">
        <v>9556550</v>
      </c>
    </row>
    <row r="624" spans="1:14" ht="31.5" x14ac:dyDescent="0.35">
      <c r="A624" s="64">
        <v>621</v>
      </c>
      <c r="B624" s="100" t="s">
        <v>2890</v>
      </c>
      <c r="C624" s="100" t="s">
        <v>2891</v>
      </c>
      <c r="D624" s="100" t="s">
        <v>341</v>
      </c>
      <c r="E624" s="100" t="s">
        <v>66</v>
      </c>
      <c r="F624" s="100" t="s">
        <v>236</v>
      </c>
      <c r="G624" s="100" t="s">
        <v>342</v>
      </c>
      <c r="H624" s="100" t="s">
        <v>343</v>
      </c>
      <c r="I624" s="116">
        <v>39083</v>
      </c>
      <c r="J624" s="116">
        <v>41486</v>
      </c>
      <c r="K624" s="110" t="s">
        <v>254</v>
      </c>
      <c r="L624" s="112">
        <v>11388001.460000001</v>
      </c>
      <c r="M624" s="112">
        <v>11243000</v>
      </c>
      <c r="N624" s="112">
        <v>9556550</v>
      </c>
    </row>
    <row r="625" spans="1:14" ht="31.5" x14ac:dyDescent="0.35">
      <c r="A625" s="64">
        <v>622</v>
      </c>
      <c r="B625" s="100" t="s">
        <v>2892</v>
      </c>
      <c r="C625" s="100" t="s">
        <v>2893</v>
      </c>
      <c r="D625" s="100" t="s">
        <v>344</v>
      </c>
      <c r="E625" s="100" t="s">
        <v>9</v>
      </c>
      <c r="F625" s="100" t="s">
        <v>126</v>
      </c>
      <c r="G625" s="100" t="s">
        <v>345</v>
      </c>
      <c r="H625" s="100" t="s">
        <v>2894</v>
      </c>
      <c r="I625" s="116">
        <v>39083</v>
      </c>
      <c r="J625" s="116">
        <v>41820</v>
      </c>
      <c r="K625" s="110" t="s">
        <v>259</v>
      </c>
      <c r="L625" s="112">
        <v>11243000</v>
      </c>
      <c r="M625" s="112">
        <v>11243000</v>
      </c>
      <c r="N625" s="112">
        <v>9556550</v>
      </c>
    </row>
    <row r="626" spans="1:14" ht="51.5" x14ac:dyDescent="0.35">
      <c r="A626" s="64">
        <v>623</v>
      </c>
      <c r="B626" s="100" t="s">
        <v>2895</v>
      </c>
      <c r="C626" s="100" t="s">
        <v>2896</v>
      </c>
      <c r="D626" s="100" t="s">
        <v>2897</v>
      </c>
      <c r="E626" s="100" t="s">
        <v>90</v>
      </c>
      <c r="F626" s="100" t="s">
        <v>150</v>
      </c>
      <c r="G626" s="100" t="s">
        <v>2898</v>
      </c>
      <c r="H626" s="100" t="s">
        <v>2899</v>
      </c>
      <c r="I626" s="116">
        <v>39083</v>
      </c>
      <c r="J626" s="116">
        <v>40908</v>
      </c>
      <c r="K626" s="110" t="s">
        <v>244</v>
      </c>
      <c r="L626" s="112">
        <v>11319662.59</v>
      </c>
      <c r="M626" s="112">
        <v>10908156.970000001</v>
      </c>
      <c r="N626" s="112">
        <v>9271933.4199999999</v>
      </c>
    </row>
    <row r="627" spans="1:14" ht="41.5" x14ac:dyDescent="0.35">
      <c r="A627" s="64">
        <v>624</v>
      </c>
      <c r="B627" s="100" t="s">
        <v>2900</v>
      </c>
      <c r="C627" s="100" t="s">
        <v>2901</v>
      </c>
      <c r="D627" s="100" t="s">
        <v>2902</v>
      </c>
      <c r="E627" s="100" t="s">
        <v>170</v>
      </c>
      <c r="F627" s="100" t="s">
        <v>275</v>
      </c>
      <c r="G627" s="100" t="s">
        <v>276</v>
      </c>
      <c r="H627" s="100" t="s">
        <v>277</v>
      </c>
      <c r="I627" s="116">
        <v>39083</v>
      </c>
      <c r="J627" s="116">
        <v>41425</v>
      </c>
      <c r="K627" s="110" t="s">
        <v>259</v>
      </c>
      <c r="L627" s="112">
        <v>18236989.050000001</v>
      </c>
      <c r="M627" s="112">
        <v>11240000</v>
      </c>
      <c r="N627" s="112">
        <v>9554000</v>
      </c>
    </row>
    <row r="628" spans="1:14" ht="51.5" x14ac:dyDescent="0.35">
      <c r="A628" s="64">
        <v>625</v>
      </c>
      <c r="B628" s="100" t="s">
        <v>2903</v>
      </c>
      <c r="C628" s="100" t="s">
        <v>2904</v>
      </c>
      <c r="D628" s="100" t="s">
        <v>2905</v>
      </c>
      <c r="E628" s="100" t="s">
        <v>66</v>
      </c>
      <c r="F628" s="100" t="s">
        <v>236</v>
      </c>
      <c r="G628" s="100" t="s">
        <v>2906</v>
      </c>
      <c r="H628" s="100" t="s">
        <v>2907</v>
      </c>
      <c r="I628" s="116">
        <v>39083</v>
      </c>
      <c r="J628" s="116">
        <v>40908</v>
      </c>
      <c r="K628" s="110" t="s">
        <v>244</v>
      </c>
      <c r="L628" s="112">
        <v>8614477.8300000001</v>
      </c>
      <c r="M628" s="112">
        <v>4937164.04</v>
      </c>
      <c r="N628" s="112">
        <v>4196589.43</v>
      </c>
    </row>
    <row r="629" spans="1:14" ht="41.5" x14ac:dyDescent="0.35">
      <c r="A629" s="64">
        <v>626</v>
      </c>
      <c r="B629" s="100" t="s">
        <v>2908</v>
      </c>
      <c r="C629" s="100" t="s">
        <v>2909</v>
      </c>
      <c r="D629" s="100" t="s">
        <v>2837</v>
      </c>
      <c r="E629" s="100" t="s">
        <v>80</v>
      </c>
      <c r="F629" s="100" t="s">
        <v>293</v>
      </c>
      <c r="G629" s="100" t="s">
        <v>294</v>
      </c>
      <c r="H629" s="100" t="s">
        <v>2838</v>
      </c>
      <c r="I629" s="116">
        <v>39083</v>
      </c>
      <c r="J629" s="116">
        <v>40847</v>
      </c>
      <c r="K629" s="110" t="s">
        <v>254</v>
      </c>
      <c r="L629" s="112">
        <v>1442997.98</v>
      </c>
      <c r="M629" s="112">
        <v>1442997.98</v>
      </c>
      <c r="N629" s="112">
        <v>1226548.28</v>
      </c>
    </row>
    <row r="630" spans="1:14" ht="41.5" x14ac:dyDescent="0.35">
      <c r="A630" s="64">
        <v>627</v>
      </c>
      <c r="B630" s="100" t="s">
        <v>2910</v>
      </c>
      <c r="C630" s="100" t="s">
        <v>2911</v>
      </c>
      <c r="D630" s="100" t="s">
        <v>2912</v>
      </c>
      <c r="E630" s="100" t="s">
        <v>260</v>
      </c>
      <c r="F630" s="100" t="s">
        <v>2913</v>
      </c>
      <c r="G630" s="100" t="s">
        <v>2914</v>
      </c>
      <c r="H630" s="100" t="s">
        <v>2915</v>
      </c>
      <c r="I630" s="116">
        <v>39083</v>
      </c>
      <c r="J630" s="116">
        <v>40574</v>
      </c>
      <c r="K630" s="110" t="s">
        <v>259</v>
      </c>
      <c r="L630" s="112">
        <v>6115560.9500000002</v>
      </c>
      <c r="M630" s="112">
        <v>6115560.9500000002</v>
      </c>
      <c r="N630" s="112">
        <v>5198226.8</v>
      </c>
    </row>
    <row r="631" spans="1:14" ht="41.5" x14ac:dyDescent="0.35">
      <c r="A631" s="64">
        <v>628</v>
      </c>
      <c r="B631" s="100" t="s">
        <v>2916</v>
      </c>
      <c r="C631" s="100" t="s">
        <v>2917</v>
      </c>
      <c r="D631" s="100" t="s">
        <v>2770</v>
      </c>
      <c r="E631" s="100" t="s">
        <v>260</v>
      </c>
      <c r="F631" s="100" t="s">
        <v>2918</v>
      </c>
      <c r="G631" s="100" t="s">
        <v>262</v>
      </c>
      <c r="H631" s="100" t="s">
        <v>2919</v>
      </c>
      <c r="I631" s="116">
        <v>39083</v>
      </c>
      <c r="J631" s="116">
        <v>40390</v>
      </c>
      <c r="K631" s="110" t="s">
        <v>254</v>
      </c>
      <c r="L631" s="112">
        <v>700000</v>
      </c>
      <c r="M631" s="112">
        <v>700000</v>
      </c>
      <c r="N631" s="112">
        <v>595000</v>
      </c>
    </row>
    <row r="632" spans="1:14" ht="51.5" x14ac:dyDescent="0.35">
      <c r="A632" s="64">
        <v>629</v>
      </c>
      <c r="B632" s="100" t="s">
        <v>2920</v>
      </c>
      <c r="C632" s="100" t="s">
        <v>2921</v>
      </c>
      <c r="D632" s="100" t="s">
        <v>2750</v>
      </c>
      <c r="E632" s="100" t="s">
        <v>66</v>
      </c>
      <c r="F632" s="100" t="s">
        <v>67</v>
      </c>
      <c r="G632" s="100" t="s">
        <v>68</v>
      </c>
      <c r="H632" s="100" t="s">
        <v>2751</v>
      </c>
      <c r="I632" s="116">
        <v>39083</v>
      </c>
      <c r="J632" s="116">
        <v>40939</v>
      </c>
      <c r="K632" s="110" t="s">
        <v>259</v>
      </c>
      <c r="L632" s="112">
        <v>4128391.93</v>
      </c>
      <c r="M632" s="112">
        <v>4123511.93</v>
      </c>
      <c r="N632" s="112">
        <v>3504985.14</v>
      </c>
    </row>
    <row r="633" spans="1:14" ht="51.5" x14ac:dyDescent="0.35">
      <c r="A633" s="64">
        <v>630</v>
      </c>
      <c r="B633" s="100" t="s">
        <v>2922</v>
      </c>
      <c r="C633" s="100" t="s">
        <v>2923</v>
      </c>
      <c r="D633" s="100" t="s">
        <v>2924</v>
      </c>
      <c r="E633" s="100" t="s">
        <v>260</v>
      </c>
      <c r="F633" s="100" t="s">
        <v>346</v>
      </c>
      <c r="G633" s="100" t="s">
        <v>2925</v>
      </c>
      <c r="H633" s="100" t="s">
        <v>2926</v>
      </c>
      <c r="I633" s="116">
        <v>39083</v>
      </c>
      <c r="J633" s="116">
        <v>41364</v>
      </c>
      <c r="K633" s="110" t="s">
        <v>259</v>
      </c>
      <c r="L633" s="112">
        <v>9818000</v>
      </c>
      <c r="M633" s="112">
        <v>9643000</v>
      </c>
      <c r="N633" s="112">
        <v>8196550</v>
      </c>
    </row>
    <row r="634" spans="1:14" ht="41.5" x14ac:dyDescent="0.35">
      <c r="A634" s="64">
        <v>631</v>
      </c>
      <c r="B634" s="100" t="s">
        <v>2927</v>
      </c>
      <c r="C634" s="100" t="s">
        <v>2928</v>
      </c>
      <c r="D634" s="100" t="s">
        <v>2929</v>
      </c>
      <c r="E634" s="100" t="s">
        <v>66</v>
      </c>
      <c r="F634" s="100" t="s">
        <v>236</v>
      </c>
      <c r="G634" s="100" t="s">
        <v>237</v>
      </c>
      <c r="H634" s="100" t="s">
        <v>2930</v>
      </c>
      <c r="I634" s="116">
        <v>39083</v>
      </c>
      <c r="J634" s="116">
        <v>41274</v>
      </c>
      <c r="K634" s="110" t="s">
        <v>244</v>
      </c>
      <c r="L634" s="112">
        <v>13229331.439999999</v>
      </c>
      <c r="M634" s="112">
        <v>11338699.060000001</v>
      </c>
      <c r="N634" s="112">
        <v>9637894.1999999993</v>
      </c>
    </row>
    <row r="635" spans="1:14" ht="41.5" x14ac:dyDescent="0.35">
      <c r="A635" s="64">
        <v>632</v>
      </c>
      <c r="B635" s="100" t="s">
        <v>2931</v>
      </c>
      <c r="C635" s="100" t="s">
        <v>2932</v>
      </c>
      <c r="D635" s="100" t="s">
        <v>2933</v>
      </c>
      <c r="E635" s="100" t="s">
        <v>37</v>
      </c>
      <c r="F635" s="100" t="s">
        <v>347</v>
      </c>
      <c r="G635" s="100" t="s">
        <v>348</v>
      </c>
      <c r="H635" s="100" t="s">
        <v>2934</v>
      </c>
      <c r="I635" s="116">
        <v>39083</v>
      </c>
      <c r="J635" s="116">
        <v>41274</v>
      </c>
      <c r="K635" s="110" t="s">
        <v>259</v>
      </c>
      <c r="L635" s="112">
        <v>14125902.960000001</v>
      </c>
      <c r="M635" s="112">
        <v>14125902.960000001</v>
      </c>
      <c r="N635" s="112">
        <v>12007017.51</v>
      </c>
    </row>
    <row r="636" spans="1:14" ht="51.5" x14ac:dyDescent="0.35">
      <c r="A636" s="64">
        <v>633</v>
      </c>
      <c r="B636" s="100" t="s">
        <v>2935</v>
      </c>
      <c r="C636" s="100" t="s">
        <v>2936</v>
      </c>
      <c r="D636" s="100" t="s">
        <v>2937</v>
      </c>
      <c r="E636" s="100" t="s">
        <v>170</v>
      </c>
      <c r="F636" s="100" t="s">
        <v>176</v>
      </c>
      <c r="G636" s="100" t="s">
        <v>177</v>
      </c>
      <c r="H636" s="100" t="s">
        <v>2938</v>
      </c>
      <c r="I636" s="116">
        <v>39083</v>
      </c>
      <c r="J636" s="116">
        <v>40816</v>
      </c>
      <c r="K636" s="110" t="s">
        <v>259</v>
      </c>
      <c r="L636" s="112">
        <v>1481471.63</v>
      </c>
      <c r="M636" s="112">
        <v>1475521.63</v>
      </c>
      <c r="N636" s="112">
        <v>1254193.3799999999</v>
      </c>
    </row>
    <row r="637" spans="1:14" ht="41.5" x14ac:dyDescent="0.35">
      <c r="A637" s="64">
        <v>634</v>
      </c>
      <c r="B637" s="100" t="s">
        <v>2939</v>
      </c>
      <c r="C637" s="100" t="s">
        <v>2940</v>
      </c>
      <c r="D637" s="100" t="s">
        <v>2941</v>
      </c>
      <c r="E637" s="100" t="s">
        <v>85</v>
      </c>
      <c r="F637" s="100" t="s">
        <v>349</v>
      </c>
      <c r="G637" s="100" t="s">
        <v>350</v>
      </c>
      <c r="H637" s="100" t="s">
        <v>2942</v>
      </c>
      <c r="I637" s="116">
        <v>39083</v>
      </c>
      <c r="J637" s="116">
        <v>41152</v>
      </c>
      <c r="K637" s="110" t="s">
        <v>259</v>
      </c>
      <c r="L637" s="112">
        <v>4661655</v>
      </c>
      <c r="M637" s="112">
        <v>4611655</v>
      </c>
      <c r="N637" s="112">
        <v>3919906.75</v>
      </c>
    </row>
    <row r="638" spans="1:14" ht="41.5" x14ac:dyDescent="0.35">
      <c r="A638" s="64">
        <v>635</v>
      </c>
      <c r="B638" s="100" t="s">
        <v>1967</v>
      </c>
      <c r="C638" s="100" t="s">
        <v>351</v>
      </c>
      <c r="D638" s="100" t="s">
        <v>352</v>
      </c>
      <c r="E638" s="100" t="s">
        <v>144</v>
      </c>
      <c r="F638" s="100" t="s">
        <v>353</v>
      </c>
      <c r="G638" s="100" t="s">
        <v>354</v>
      </c>
      <c r="H638" s="100" t="s">
        <v>355</v>
      </c>
      <c r="I638" s="116">
        <v>39083</v>
      </c>
      <c r="J638" s="116">
        <v>40693</v>
      </c>
      <c r="K638" s="110" t="s">
        <v>244</v>
      </c>
      <c r="L638" s="112">
        <v>8917545.25</v>
      </c>
      <c r="M638" s="112">
        <v>8072906.75</v>
      </c>
      <c r="N638" s="112">
        <v>6861970.7300000004</v>
      </c>
    </row>
    <row r="639" spans="1:14" ht="51.5" x14ac:dyDescent="0.35">
      <c r="A639" s="64">
        <v>636</v>
      </c>
      <c r="B639" s="100" t="s">
        <v>1968</v>
      </c>
      <c r="C639" s="100" t="s">
        <v>356</v>
      </c>
      <c r="D639" s="100" t="s">
        <v>357</v>
      </c>
      <c r="E639" s="100" t="s">
        <v>85</v>
      </c>
      <c r="F639" s="100" t="s">
        <v>286</v>
      </c>
      <c r="G639" s="100" t="s">
        <v>358</v>
      </c>
      <c r="H639" s="100" t="s">
        <v>359</v>
      </c>
      <c r="I639" s="116">
        <v>39083</v>
      </c>
      <c r="J639" s="116">
        <v>41090</v>
      </c>
      <c r="K639" s="110" t="s">
        <v>244</v>
      </c>
      <c r="L639" s="112">
        <v>5838382.7300000004</v>
      </c>
      <c r="M639" s="112">
        <v>5838382.7300000004</v>
      </c>
      <c r="N639" s="112">
        <v>4670706.18</v>
      </c>
    </row>
    <row r="640" spans="1:14" ht="51.5" x14ac:dyDescent="0.35">
      <c r="A640" s="64">
        <v>637</v>
      </c>
      <c r="B640" s="100" t="s">
        <v>1969</v>
      </c>
      <c r="C640" s="100" t="s">
        <v>360</v>
      </c>
      <c r="D640" s="100" t="s">
        <v>304</v>
      </c>
      <c r="E640" s="100" t="s">
        <v>157</v>
      </c>
      <c r="F640" s="100" t="s">
        <v>305</v>
      </c>
      <c r="G640" s="100" t="s">
        <v>306</v>
      </c>
      <c r="H640" s="100" t="s">
        <v>307</v>
      </c>
      <c r="I640" s="116">
        <v>39083</v>
      </c>
      <c r="J640" s="116">
        <v>41182</v>
      </c>
      <c r="K640" s="110" t="s">
        <v>259</v>
      </c>
      <c r="L640" s="112">
        <v>5111877.67</v>
      </c>
      <c r="M640" s="112">
        <v>5111877.67</v>
      </c>
      <c r="N640" s="112">
        <v>4345096.01</v>
      </c>
    </row>
    <row r="641" spans="1:14" ht="41.5" x14ac:dyDescent="0.35">
      <c r="A641" s="64">
        <v>638</v>
      </c>
      <c r="B641" s="100" t="s">
        <v>1970</v>
      </c>
      <c r="C641" s="100" t="s">
        <v>361</v>
      </c>
      <c r="D641" s="100" t="s">
        <v>296</v>
      </c>
      <c r="E641" s="100" t="s">
        <v>90</v>
      </c>
      <c r="F641" s="100" t="s">
        <v>297</v>
      </c>
      <c r="G641" s="100" t="s">
        <v>298</v>
      </c>
      <c r="H641" s="100" t="s">
        <v>299</v>
      </c>
      <c r="I641" s="116">
        <v>39083</v>
      </c>
      <c r="J641" s="116">
        <v>41029</v>
      </c>
      <c r="K641" s="110" t="s">
        <v>259</v>
      </c>
      <c r="L641" s="112">
        <v>7913286.0999999996</v>
      </c>
      <c r="M641" s="112">
        <v>6551577.29</v>
      </c>
      <c r="N641" s="112">
        <v>5568840.6900000004</v>
      </c>
    </row>
    <row r="642" spans="1:14" ht="51.5" x14ac:dyDescent="0.35">
      <c r="A642" s="64">
        <v>639</v>
      </c>
      <c r="B642" s="100" t="s">
        <v>1971</v>
      </c>
      <c r="C642" s="100" t="s">
        <v>362</v>
      </c>
      <c r="D642" s="100" t="s">
        <v>363</v>
      </c>
      <c r="E642" s="100" t="s">
        <v>90</v>
      </c>
      <c r="F642" s="100" t="s">
        <v>364</v>
      </c>
      <c r="G642" s="100" t="s">
        <v>365</v>
      </c>
      <c r="H642" s="100" t="s">
        <v>366</v>
      </c>
      <c r="I642" s="116">
        <v>39083</v>
      </c>
      <c r="J642" s="116">
        <v>41090</v>
      </c>
      <c r="K642" s="110" t="s">
        <v>340</v>
      </c>
      <c r="L642" s="112">
        <v>947734.54</v>
      </c>
      <c r="M642" s="112">
        <v>947734.54</v>
      </c>
      <c r="N642" s="112">
        <v>805574.35</v>
      </c>
    </row>
    <row r="643" spans="1:14" ht="31.5" x14ac:dyDescent="0.35">
      <c r="A643" s="64">
        <v>640</v>
      </c>
      <c r="B643" s="100" t="s">
        <v>1972</v>
      </c>
      <c r="C643" s="100" t="s">
        <v>367</v>
      </c>
      <c r="D643" s="100" t="s">
        <v>368</v>
      </c>
      <c r="E643" s="100" t="s">
        <v>90</v>
      </c>
      <c r="F643" s="100" t="s">
        <v>369</v>
      </c>
      <c r="G643" s="100" t="s">
        <v>370</v>
      </c>
      <c r="H643" s="100" t="s">
        <v>371</v>
      </c>
      <c r="I643" s="116">
        <v>39083</v>
      </c>
      <c r="J643" s="116">
        <v>41394</v>
      </c>
      <c r="K643" s="110" t="s">
        <v>254</v>
      </c>
      <c r="L643" s="112">
        <v>1061423.28</v>
      </c>
      <c r="M643" s="112">
        <v>1049917.28</v>
      </c>
      <c r="N643" s="112">
        <v>892429.68</v>
      </c>
    </row>
    <row r="644" spans="1:14" ht="51.5" x14ac:dyDescent="0.35">
      <c r="A644" s="64">
        <v>641</v>
      </c>
      <c r="B644" s="100" t="s">
        <v>1973</v>
      </c>
      <c r="C644" s="100" t="s">
        <v>372</v>
      </c>
      <c r="D644" s="100" t="s">
        <v>373</v>
      </c>
      <c r="E644" s="100" t="s">
        <v>161</v>
      </c>
      <c r="F644" s="100" t="s">
        <v>162</v>
      </c>
      <c r="G644" s="100" t="s">
        <v>374</v>
      </c>
      <c r="H644" s="100" t="s">
        <v>375</v>
      </c>
      <c r="I644" s="116">
        <v>39083</v>
      </c>
      <c r="J644" s="116">
        <v>41213</v>
      </c>
      <c r="K644" s="110" t="s">
        <v>241</v>
      </c>
      <c r="L644" s="112">
        <v>1968646.46</v>
      </c>
      <c r="M644" s="112">
        <v>1968646.46</v>
      </c>
      <c r="N644" s="112">
        <v>1673349.49</v>
      </c>
    </row>
    <row r="645" spans="1:14" ht="51.5" x14ac:dyDescent="0.35">
      <c r="A645" s="64">
        <v>642</v>
      </c>
      <c r="B645" s="100" t="s">
        <v>1974</v>
      </c>
      <c r="C645" s="100" t="s">
        <v>376</v>
      </c>
      <c r="D645" s="100" t="s">
        <v>377</v>
      </c>
      <c r="E645" s="100" t="s">
        <v>90</v>
      </c>
      <c r="F645" s="100" t="s">
        <v>378</v>
      </c>
      <c r="G645" s="100" t="s">
        <v>379</v>
      </c>
      <c r="H645" s="100" t="s">
        <v>380</v>
      </c>
      <c r="I645" s="116">
        <v>39083</v>
      </c>
      <c r="J645" s="116">
        <v>40543</v>
      </c>
      <c r="K645" s="110" t="s">
        <v>254</v>
      </c>
      <c r="L645" s="112">
        <v>3923390</v>
      </c>
      <c r="M645" s="112">
        <v>3923390</v>
      </c>
      <c r="N645" s="112">
        <v>3334881.5</v>
      </c>
    </row>
    <row r="646" spans="1:14" ht="31.5" x14ac:dyDescent="0.35">
      <c r="A646" s="64">
        <v>643</v>
      </c>
      <c r="B646" s="100" t="s">
        <v>1975</v>
      </c>
      <c r="C646" s="100" t="s">
        <v>381</v>
      </c>
      <c r="D646" s="100" t="s">
        <v>382</v>
      </c>
      <c r="E646" s="100" t="s">
        <v>170</v>
      </c>
      <c r="F646" s="100" t="s">
        <v>383</v>
      </c>
      <c r="G646" s="100" t="s">
        <v>384</v>
      </c>
      <c r="H646" s="100" t="s">
        <v>385</v>
      </c>
      <c r="I646" s="116">
        <v>39083</v>
      </c>
      <c r="J646" s="116">
        <v>40574</v>
      </c>
      <c r="K646" s="110" t="s">
        <v>259</v>
      </c>
      <c r="L646" s="112">
        <v>7494832.5499999998</v>
      </c>
      <c r="M646" s="112">
        <v>4544954.54</v>
      </c>
      <c r="N646" s="112">
        <v>3863211.35</v>
      </c>
    </row>
    <row r="647" spans="1:14" ht="51.5" x14ac:dyDescent="0.35">
      <c r="A647" s="64">
        <v>644</v>
      </c>
      <c r="B647" s="100" t="s">
        <v>1976</v>
      </c>
      <c r="C647" s="100" t="s">
        <v>386</v>
      </c>
      <c r="D647" s="100" t="s">
        <v>214</v>
      </c>
      <c r="E647" s="100" t="s">
        <v>85</v>
      </c>
      <c r="F647" s="100" t="s">
        <v>215</v>
      </c>
      <c r="G647" s="100" t="s">
        <v>216</v>
      </c>
      <c r="H647" s="100" t="s">
        <v>387</v>
      </c>
      <c r="I647" s="116">
        <v>39083</v>
      </c>
      <c r="J647" s="116">
        <v>40329</v>
      </c>
      <c r="K647" s="110" t="s">
        <v>244</v>
      </c>
      <c r="L647" s="112">
        <v>6127135.9100000001</v>
      </c>
      <c r="M647" s="112">
        <v>6127135.9100000001</v>
      </c>
      <c r="N647" s="112">
        <v>5208065.5199999996</v>
      </c>
    </row>
    <row r="648" spans="1:14" ht="41.5" x14ac:dyDescent="0.35">
      <c r="A648" s="64">
        <v>645</v>
      </c>
      <c r="B648" s="100" t="s">
        <v>1977</v>
      </c>
      <c r="C648" s="100" t="s">
        <v>388</v>
      </c>
      <c r="D648" s="100" t="s">
        <v>389</v>
      </c>
      <c r="E648" s="100" t="s">
        <v>102</v>
      </c>
      <c r="F648" s="100" t="s">
        <v>390</v>
      </c>
      <c r="G648" s="100" t="s">
        <v>391</v>
      </c>
      <c r="H648" s="100" t="s">
        <v>392</v>
      </c>
      <c r="I648" s="116">
        <v>39083</v>
      </c>
      <c r="J648" s="116">
        <v>40633</v>
      </c>
      <c r="K648" s="110" t="s">
        <v>244</v>
      </c>
      <c r="L648" s="112">
        <v>6236794.8799999999</v>
      </c>
      <c r="M648" s="112">
        <v>6236794.8799999999</v>
      </c>
      <c r="N648" s="112">
        <v>5301275.6399999997</v>
      </c>
    </row>
    <row r="649" spans="1:14" ht="51.5" x14ac:dyDescent="0.35">
      <c r="A649" s="64">
        <v>646</v>
      </c>
      <c r="B649" s="100" t="s">
        <v>1978</v>
      </c>
      <c r="C649" s="100" t="s">
        <v>393</v>
      </c>
      <c r="D649" s="100" t="s">
        <v>46</v>
      </c>
      <c r="E649" s="100" t="s">
        <v>9</v>
      </c>
      <c r="F649" s="100" t="s">
        <v>394</v>
      </c>
      <c r="G649" s="100" t="s">
        <v>47</v>
      </c>
      <c r="H649" s="100" t="s">
        <v>395</v>
      </c>
      <c r="I649" s="116">
        <v>39083</v>
      </c>
      <c r="J649" s="116">
        <v>40512</v>
      </c>
      <c r="K649" s="110" t="s">
        <v>259</v>
      </c>
      <c r="L649" s="112">
        <v>6555089.0899999999</v>
      </c>
      <c r="M649" s="112">
        <v>6555089.0899999999</v>
      </c>
      <c r="N649" s="112">
        <v>5571825.7199999997</v>
      </c>
    </row>
    <row r="650" spans="1:14" ht="41.5" x14ac:dyDescent="0.35">
      <c r="A650" s="64">
        <v>647</v>
      </c>
      <c r="B650" s="100" t="s">
        <v>1979</v>
      </c>
      <c r="C650" s="100" t="s">
        <v>396</v>
      </c>
      <c r="D650" s="100" t="s">
        <v>397</v>
      </c>
      <c r="E650" s="100" t="s">
        <v>85</v>
      </c>
      <c r="F650" s="100" t="s">
        <v>398</v>
      </c>
      <c r="G650" s="100" t="s">
        <v>399</v>
      </c>
      <c r="H650" s="100" t="s">
        <v>400</v>
      </c>
      <c r="I650" s="116">
        <v>39083</v>
      </c>
      <c r="J650" s="116">
        <v>41820</v>
      </c>
      <c r="K650" s="110" t="s">
        <v>244</v>
      </c>
      <c r="L650" s="112">
        <v>11076434.560000001</v>
      </c>
      <c r="M650" s="112">
        <v>7928631.5599999996</v>
      </c>
      <c r="N650" s="112">
        <v>6739336.8799999999</v>
      </c>
    </row>
    <row r="651" spans="1:14" ht="41.5" x14ac:dyDescent="0.35">
      <c r="A651" s="64">
        <v>648</v>
      </c>
      <c r="B651" s="100" t="s">
        <v>1980</v>
      </c>
      <c r="C651" s="100" t="s">
        <v>401</v>
      </c>
      <c r="D651" s="100" t="s">
        <v>402</v>
      </c>
      <c r="E651" s="100" t="s">
        <v>85</v>
      </c>
      <c r="F651" s="100" t="s">
        <v>403</v>
      </c>
      <c r="G651" s="100" t="s">
        <v>404</v>
      </c>
      <c r="H651" s="100" t="s">
        <v>405</v>
      </c>
      <c r="I651" s="116">
        <v>39083</v>
      </c>
      <c r="J651" s="116">
        <v>41517</v>
      </c>
      <c r="K651" s="110" t="s">
        <v>244</v>
      </c>
      <c r="L651" s="112">
        <v>9805634.6799999997</v>
      </c>
      <c r="M651" s="112">
        <v>9071188.0199999996</v>
      </c>
      <c r="N651" s="112">
        <v>7710509.8099999996</v>
      </c>
    </row>
    <row r="652" spans="1:14" ht="51.5" x14ac:dyDescent="0.35">
      <c r="A652" s="64">
        <v>649</v>
      </c>
      <c r="B652" s="100" t="s">
        <v>1981</v>
      </c>
      <c r="C652" s="100" t="s">
        <v>406</v>
      </c>
      <c r="D652" s="100" t="s">
        <v>407</v>
      </c>
      <c r="E652" s="100" t="s">
        <v>260</v>
      </c>
      <c r="F652" s="100" t="s">
        <v>346</v>
      </c>
      <c r="G652" s="100" t="s">
        <v>408</v>
      </c>
      <c r="H652" s="100" t="s">
        <v>409</v>
      </c>
      <c r="I652" s="116">
        <v>39083</v>
      </c>
      <c r="J652" s="116">
        <v>40527</v>
      </c>
      <c r="K652" s="110" t="s">
        <v>241</v>
      </c>
      <c r="L652" s="112">
        <v>1712550.6</v>
      </c>
      <c r="M652" s="112">
        <v>709515.4</v>
      </c>
      <c r="N652" s="112">
        <v>603088.09</v>
      </c>
    </row>
    <row r="653" spans="1:14" ht="51.5" x14ac:dyDescent="0.35">
      <c r="A653" s="64">
        <v>650</v>
      </c>
      <c r="B653" s="100" t="s">
        <v>1982</v>
      </c>
      <c r="C653" s="100" t="s">
        <v>410</v>
      </c>
      <c r="D653" s="100" t="s">
        <v>411</v>
      </c>
      <c r="E653" s="100" t="s">
        <v>9</v>
      </c>
      <c r="F653" s="100" t="s">
        <v>412</v>
      </c>
      <c r="G653" s="100" t="s">
        <v>413</v>
      </c>
      <c r="H653" s="100" t="s">
        <v>414</v>
      </c>
      <c r="I653" s="116">
        <v>39083</v>
      </c>
      <c r="J653" s="116">
        <v>40724</v>
      </c>
      <c r="K653" s="110" t="s">
        <v>254</v>
      </c>
      <c r="L653" s="112">
        <v>1464622.1</v>
      </c>
      <c r="M653" s="112">
        <v>1464622.1</v>
      </c>
      <c r="N653" s="112">
        <v>1244928.78</v>
      </c>
    </row>
    <row r="654" spans="1:14" ht="41.5" x14ac:dyDescent="0.35">
      <c r="A654" s="64">
        <v>651</v>
      </c>
      <c r="B654" s="100" t="s">
        <v>1983</v>
      </c>
      <c r="C654" s="100" t="s">
        <v>415</v>
      </c>
      <c r="D654" s="100" t="s">
        <v>416</v>
      </c>
      <c r="E654" s="100" t="s">
        <v>90</v>
      </c>
      <c r="F654" s="100" t="s">
        <v>417</v>
      </c>
      <c r="G654" s="100" t="s">
        <v>418</v>
      </c>
      <c r="H654" s="100" t="s">
        <v>419</v>
      </c>
      <c r="I654" s="116">
        <v>39083</v>
      </c>
      <c r="J654" s="116">
        <v>42338</v>
      </c>
      <c r="K654" s="110" t="s">
        <v>254</v>
      </c>
      <c r="L654" s="112">
        <v>1748620</v>
      </c>
      <c r="M654" s="112">
        <v>1317325</v>
      </c>
      <c r="N654" s="112">
        <v>1119726.25</v>
      </c>
    </row>
    <row r="655" spans="1:14" ht="51.5" x14ac:dyDescent="0.35">
      <c r="A655" s="64">
        <v>652</v>
      </c>
      <c r="B655" s="100" t="s">
        <v>1984</v>
      </c>
      <c r="C655" s="100" t="s">
        <v>420</v>
      </c>
      <c r="D655" s="100" t="s">
        <v>421</v>
      </c>
      <c r="E655" s="100" t="s">
        <v>144</v>
      </c>
      <c r="F655" s="100" t="s">
        <v>422</v>
      </c>
      <c r="G655" s="100" t="s">
        <v>423</v>
      </c>
      <c r="H655" s="100" t="s">
        <v>424</v>
      </c>
      <c r="I655" s="116">
        <v>39083</v>
      </c>
      <c r="J655" s="116">
        <v>41243</v>
      </c>
      <c r="K655" s="110" t="s">
        <v>244</v>
      </c>
      <c r="L655" s="112">
        <v>3973940.26</v>
      </c>
      <c r="M655" s="112">
        <v>3940838.06</v>
      </c>
      <c r="N655" s="112">
        <v>3349712.35</v>
      </c>
    </row>
    <row r="656" spans="1:14" ht="71.5" x14ac:dyDescent="0.35">
      <c r="A656" s="64">
        <v>653</v>
      </c>
      <c r="B656" s="100" t="s">
        <v>1985</v>
      </c>
      <c r="C656" s="100" t="s">
        <v>425</v>
      </c>
      <c r="D656" s="100" t="s">
        <v>426</v>
      </c>
      <c r="E656" s="100" t="s">
        <v>135</v>
      </c>
      <c r="F656" s="100" t="s">
        <v>427</v>
      </c>
      <c r="G656" s="100" t="s">
        <v>428</v>
      </c>
      <c r="H656" s="100" t="s">
        <v>429</v>
      </c>
      <c r="I656" s="116">
        <v>39083</v>
      </c>
      <c r="J656" s="116">
        <v>40877</v>
      </c>
      <c r="K656" s="110" t="s">
        <v>244</v>
      </c>
      <c r="L656" s="112">
        <v>3597000</v>
      </c>
      <c r="M656" s="112">
        <v>3057450</v>
      </c>
      <c r="N656" s="112">
        <v>2598832.5</v>
      </c>
    </row>
    <row r="657" spans="1:14" ht="51.5" x14ac:dyDescent="0.35">
      <c r="A657" s="64">
        <v>654</v>
      </c>
      <c r="B657" s="100" t="s">
        <v>1986</v>
      </c>
      <c r="C657" s="100" t="s">
        <v>430</v>
      </c>
      <c r="D657" s="100" t="s">
        <v>267</v>
      </c>
      <c r="E657" s="100" t="s">
        <v>161</v>
      </c>
      <c r="F657" s="100" t="s">
        <v>268</v>
      </c>
      <c r="G657" s="100" t="s">
        <v>269</v>
      </c>
      <c r="H657" s="100" t="s">
        <v>270</v>
      </c>
      <c r="I657" s="116">
        <v>39083</v>
      </c>
      <c r="J657" s="116">
        <v>40724</v>
      </c>
      <c r="K657" s="110" t="s">
        <v>259</v>
      </c>
      <c r="L657" s="112">
        <v>7493073.6600000001</v>
      </c>
      <c r="M657" s="112">
        <v>6811615.3200000003</v>
      </c>
      <c r="N657" s="112">
        <v>5789873.0199999996</v>
      </c>
    </row>
    <row r="658" spans="1:14" ht="41.5" x14ac:dyDescent="0.35">
      <c r="A658" s="64">
        <v>655</v>
      </c>
      <c r="B658" s="100" t="s">
        <v>1987</v>
      </c>
      <c r="C658" s="100" t="s">
        <v>431</v>
      </c>
      <c r="D658" s="100" t="s">
        <v>432</v>
      </c>
      <c r="E658" s="100" t="s">
        <v>170</v>
      </c>
      <c r="F658" s="100" t="s">
        <v>433</v>
      </c>
      <c r="G658" s="100" t="s">
        <v>434</v>
      </c>
      <c r="H658" s="100" t="s">
        <v>435</v>
      </c>
      <c r="I658" s="116">
        <v>39083</v>
      </c>
      <c r="J658" s="116">
        <v>42004</v>
      </c>
      <c r="K658" s="110" t="s">
        <v>244</v>
      </c>
      <c r="L658" s="112">
        <v>17980548.77</v>
      </c>
      <c r="M658" s="112">
        <v>15503056.390000001</v>
      </c>
      <c r="N658" s="112">
        <v>13177597.93</v>
      </c>
    </row>
    <row r="659" spans="1:14" ht="51.5" x14ac:dyDescent="0.35">
      <c r="A659" s="64">
        <v>656</v>
      </c>
      <c r="B659" s="100" t="s">
        <v>1988</v>
      </c>
      <c r="C659" s="100" t="s">
        <v>436</v>
      </c>
      <c r="D659" s="100" t="s">
        <v>437</v>
      </c>
      <c r="E659" s="100" t="s">
        <v>52</v>
      </c>
      <c r="F659" s="100" t="s">
        <v>438</v>
      </c>
      <c r="G659" s="100" t="s">
        <v>439</v>
      </c>
      <c r="H659" s="100" t="s">
        <v>440</v>
      </c>
      <c r="I659" s="116">
        <v>39083</v>
      </c>
      <c r="J659" s="116">
        <v>41486</v>
      </c>
      <c r="K659" s="110" t="s">
        <v>254</v>
      </c>
      <c r="L659" s="112">
        <v>1330683.96</v>
      </c>
      <c r="M659" s="112">
        <v>1313563.0900000001</v>
      </c>
      <c r="N659" s="112">
        <v>1116528.6200000001</v>
      </c>
    </row>
    <row r="660" spans="1:14" ht="41.5" x14ac:dyDescent="0.35">
      <c r="A660" s="64">
        <v>657</v>
      </c>
      <c r="B660" s="100" t="s">
        <v>1989</v>
      </c>
      <c r="C660" s="100" t="s">
        <v>441</v>
      </c>
      <c r="D660" s="100" t="s">
        <v>442</v>
      </c>
      <c r="E660" s="100" t="s">
        <v>170</v>
      </c>
      <c r="F660" s="100" t="s">
        <v>171</v>
      </c>
      <c r="G660" s="100" t="s">
        <v>172</v>
      </c>
      <c r="H660" s="100" t="s">
        <v>443</v>
      </c>
      <c r="I660" s="116">
        <v>39083</v>
      </c>
      <c r="J660" s="116">
        <v>40877</v>
      </c>
      <c r="K660" s="110" t="s">
        <v>254</v>
      </c>
      <c r="L660" s="112">
        <v>3926620.44</v>
      </c>
      <c r="M660" s="112">
        <v>3926620.44</v>
      </c>
      <c r="N660" s="112">
        <v>3337627.37</v>
      </c>
    </row>
    <row r="661" spans="1:14" ht="41.5" x14ac:dyDescent="0.35">
      <c r="A661" s="64">
        <v>658</v>
      </c>
      <c r="B661" s="100" t="s">
        <v>1990</v>
      </c>
      <c r="C661" s="100" t="s">
        <v>444</v>
      </c>
      <c r="D661" s="100" t="s">
        <v>445</v>
      </c>
      <c r="E661" s="100" t="s">
        <v>144</v>
      </c>
      <c r="F661" s="100" t="s">
        <v>446</v>
      </c>
      <c r="G661" s="100" t="s">
        <v>447</v>
      </c>
      <c r="H661" s="100" t="s">
        <v>448</v>
      </c>
      <c r="I661" s="116">
        <v>39083</v>
      </c>
      <c r="J661" s="116">
        <v>41578</v>
      </c>
      <c r="K661" s="110" t="s">
        <v>254</v>
      </c>
      <c r="L661" s="112">
        <v>5491359.9000000004</v>
      </c>
      <c r="M661" s="112">
        <v>5486859.9000000004</v>
      </c>
      <c r="N661" s="112">
        <v>4663830.91</v>
      </c>
    </row>
    <row r="662" spans="1:14" ht="51.5" x14ac:dyDescent="0.35">
      <c r="A662" s="64">
        <v>659</v>
      </c>
      <c r="B662" s="100" t="s">
        <v>1991</v>
      </c>
      <c r="C662" s="100" t="s">
        <v>449</v>
      </c>
      <c r="D662" s="100" t="s">
        <v>300</v>
      </c>
      <c r="E662" s="100" t="s">
        <v>66</v>
      </c>
      <c r="F662" s="100" t="s">
        <v>301</v>
      </c>
      <c r="G662" s="100" t="s">
        <v>302</v>
      </c>
      <c r="H662" s="100" t="s">
        <v>303</v>
      </c>
      <c r="I662" s="116">
        <v>39083</v>
      </c>
      <c r="J662" s="116">
        <v>40847</v>
      </c>
      <c r="K662" s="110" t="s">
        <v>244</v>
      </c>
      <c r="L662" s="112">
        <v>2977093.82</v>
      </c>
      <c r="M662" s="112">
        <v>2977093.82</v>
      </c>
      <c r="N662" s="112">
        <v>2530529.7400000002</v>
      </c>
    </row>
    <row r="663" spans="1:14" ht="41.5" x14ac:dyDescent="0.35">
      <c r="A663" s="64">
        <v>660</v>
      </c>
      <c r="B663" s="100" t="s">
        <v>1992</v>
      </c>
      <c r="C663" s="100" t="s">
        <v>450</v>
      </c>
      <c r="D663" s="100" t="s">
        <v>451</v>
      </c>
      <c r="E663" s="100" t="s">
        <v>66</v>
      </c>
      <c r="F663" s="100" t="s">
        <v>452</v>
      </c>
      <c r="G663" s="100" t="s">
        <v>453</v>
      </c>
      <c r="H663" s="100" t="s">
        <v>454</v>
      </c>
      <c r="I663" s="116">
        <v>39083</v>
      </c>
      <c r="J663" s="116">
        <v>40877</v>
      </c>
      <c r="K663" s="110" t="s">
        <v>244</v>
      </c>
      <c r="L663" s="112">
        <v>6116833.9900000002</v>
      </c>
      <c r="M663" s="112">
        <v>6103624.0199999996</v>
      </c>
      <c r="N663" s="112">
        <v>5188080.41</v>
      </c>
    </row>
    <row r="664" spans="1:14" ht="51.5" x14ac:dyDescent="0.35">
      <c r="A664" s="64">
        <v>661</v>
      </c>
      <c r="B664" s="100" t="s">
        <v>1993</v>
      </c>
      <c r="C664" s="100" t="s">
        <v>455</v>
      </c>
      <c r="D664" s="100" t="s">
        <v>456</v>
      </c>
      <c r="E664" s="100" t="s">
        <v>90</v>
      </c>
      <c r="F664" s="100" t="s">
        <v>278</v>
      </c>
      <c r="G664" s="100" t="s">
        <v>279</v>
      </c>
      <c r="H664" s="100" t="s">
        <v>280</v>
      </c>
      <c r="I664" s="116">
        <v>39083</v>
      </c>
      <c r="J664" s="116">
        <v>40328</v>
      </c>
      <c r="K664" s="110" t="s">
        <v>244</v>
      </c>
      <c r="L664" s="112">
        <v>7278792.5599999996</v>
      </c>
      <c r="M664" s="112">
        <v>6553510.8099999996</v>
      </c>
      <c r="N664" s="112">
        <v>5570484.1799999997</v>
      </c>
    </row>
    <row r="665" spans="1:14" ht="61.5" x14ac:dyDescent="0.35">
      <c r="A665" s="64">
        <v>662</v>
      </c>
      <c r="B665" s="100" t="s">
        <v>1994</v>
      </c>
      <c r="C665" s="100" t="s">
        <v>457</v>
      </c>
      <c r="D665" s="100" t="s">
        <v>458</v>
      </c>
      <c r="E665" s="100" t="s">
        <v>260</v>
      </c>
      <c r="F665" s="100" t="s">
        <v>459</v>
      </c>
      <c r="G665" s="100" t="s">
        <v>460</v>
      </c>
      <c r="H665" s="100" t="s">
        <v>461</v>
      </c>
      <c r="I665" s="116">
        <v>39083</v>
      </c>
      <c r="J665" s="116">
        <v>40755</v>
      </c>
      <c r="K665" s="110" t="s">
        <v>259</v>
      </c>
      <c r="L665" s="112">
        <v>7037530</v>
      </c>
      <c r="M665" s="112">
        <v>5597480</v>
      </c>
      <c r="N665" s="112">
        <v>4757850</v>
      </c>
    </row>
    <row r="666" spans="1:14" ht="90.75" customHeight="1" x14ac:dyDescent="0.35">
      <c r="A666" s="64">
        <v>663</v>
      </c>
      <c r="B666" s="100" t="s">
        <v>1995</v>
      </c>
      <c r="C666" s="100" t="s">
        <v>462</v>
      </c>
      <c r="D666" s="100" t="s">
        <v>84</v>
      </c>
      <c r="E666" s="100" t="s">
        <v>85</v>
      </c>
      <c r="F666" s="100" t="s">
        <v>86</v>
      </c>
      <c r="G666" s="100" t="s">
        <v>87</v>
      </c>
      <c r="H666" s="100" t="s">
        <v>463</v>
      </c>
      <c r="I666" s="116">
        <v>39083</v>
      </c>
      <c r="J666" s="116">
        <v>40451</v>
      </c>
      <c r="K666" s="110" t="s">
        <v>259</v>
      </c>
      <c r="L666" s="112">
        <v>5461994.4900000002</v>
      </c>
      <c r="M666" s="112">
        <v>5326269</v>
      </c>
      <c r="N666" s="112">
        <v>4527328.6500000004</v>
      </c>
    </row>
    <row r="667" spans="1:14" ht="41.5" x14ac:dyDescent="0.35">
      <c r="A667" s="64">
        <v>664</v>
      </c>
      <c r="B667" s="100" t="s">
        <v>1996</v>
      </c>
      <c r="C667" s="100" t="s">
        <v>464</v>
      </c>
      <c r="D667" s="100" t="s">
        <v>465</v>
      </c>
      <c r="E667" s="100" t="s">
        <v>66</v>
      </c>
      <c r="F667" s="100" t="s">
        <v>236</v>
      </c>
      <c r="G667" s="100" t="s">
        <v>466</v>
      </c>
      <c r="H667" s="100" t="s">
        <v>467</v>
      </c>
      <c r="I667" s="116">
        <v>39083</v>
      </c>
      <c r="J667" s="116">
        <v>40847</v>
      </c>
      <c r="K667" s="110" t="s">
        <v>244</v>
      </c>
      <c r="L667" s="112">
        <v>7558649.0899999999</v>
      </c>
      <c r="M667" s="112">
        <v>7244053.0899999999</v>
      </c>
      <c r="N667" s="112">
        <v>6157445.1200000001</v>
      </c>
    </row>
    <row r="668" spans="1:14" ht="51.5" x14ac:dyDescent="0.35">
      <c r="A668" s="64">
        <v>665</v>
      </c>
      <c r="B668" s="100" t="s">
        <v>1997</v>
      </c>
      <c r="C668" s="100" t="s">
        <v>468</v>
      </c>
      <c r="D668" s="100" t="s">
        <v>469</v>
      </c>
      <c r="E668" s="100" t="s">
        <v>90</v>
      </c>
      <c r="F668" s="100" t="s">
        <v>119</v>
      </c>
      <c r="G668" s="100" t="s">
        <v>120</v>
      </c>
      <c r="H668" s="100" t="s">
        <v>470</v>
      </c>
      <c r="I668" s="116">
        <v>39083</v>
      </c>
      <c r="J668" s="116">
        <v>41243</v>
      </c>
      <c r="K668" s="110" t="s">
        <v>259</v>
      </c>
      <c r="L668" s="112">
        <v>4989818.8499999996</v>
      </c>
      <c r="M668" s="112">
        <v>4542577.41</v>
      </c>
      <c r="N668" s="112">
        <v>3861190.79</v>
      </c>
    </row>
    <row r="669" spans="1:14" ht="51.5" x14ac:dyDescent="0.35">
      <c r="A669" s="64">
        <v>666</v>
      </c>
      <c r="B669" s="100" t="s">
        <v>1998</v>
      </c>
      <c r="C669" s="100" t="s">
        <v>471</v>
      </c>
      <c r="D669" s="100" t="s">
        <v>51</v>
      </c>
      <c r="E669" s="100" t="s">
        <v>52</v>
      </c>
      <c r="F669" s="100" t="s">
        <v>53</v>
      </c>
      <c r="G669" s="100" t="s">
        <v>54</v>
      </c>
      <c r="H669" s="100" t="s">
        <v>472</v>
      </c>
      <c r="I669" s="116">
        <v>39083</v>
      </c>
      <c r="J669" s="116">
        <v>40512</v>
      </c>
      <c r="K669" s="110" t="s">
        <v>254</v>
      </c>
      <c r="L669" s="112">
        <v>2940883.88</v>
      </c>
      <c r="M669" s="112">
        <v>2940883.88</v>
      </c>
      <c r="N669" s="112">
        <v>2499751.2999999998</v>
      </c>
    </row>
    <row r="670" spans="1:14" ht="41.5" x14ac:dyDescent="0.35">
      <c r="A670" s="64">
        <v>667</v>
      </c>
      <c r="B670" s="100" t="s">
        <v>1999</v>
      </c>
      <c r="C670" s="100" t="s">
        <v>473</v>
      </c>
      <c r="D670" s="100" t="s">
        <v>474</v>
      </c>
      <c r="E670" s="100" t="s">
        <v>9</v>
      </c>
      <c r="F670" s="100" t="s">
        <v>475</v>
      </c>
      <c r="G670" s="100" t="s">
        <v>476</v>
      </c>
      <c r="H670" s="100" t="s">
        <v>477</v>
      </c>
      <c r="I670" s="116">
        <v>39083</v>
      </c>
      <c r="J670" s="116">
        <v>40574</v>
      </c>
      <c r="K670" s="110" t="s">
        <v>340</v>
      </c>
      <c r="L670" s="112">
        <v>1327198.03</v>
      </c>
      <c r="M670" s="112">
        <v>1327198.03</v>
      </c>
      <c r="N670" s="112">
        <v>1128118.32</v>
      </c>
    </row>
    <row r="671" spans="1:14" ht="41.5" x14ac:dyDescent="0.35">
      <c r="A671" s="64">
        <v>668</v>
      </c>
      <c r="B671" s="100" t="s">
        <v>2000</v>
      </c>
      <c r="C671" s="100" t="s">
        <v>478</v>
      </c>
      <c r="D671" s="100" t="s">
        <v>42</v>
      </c>
      <c r="E671" s="100" t="s">
        <v>37</v>
      </c>
      <c r="F671" s="100" t="s">
        <v>43</v>
      </c>
      <c r="G671" s="100" t="s">
        <v>44</v>
      </c>
      <c r="H671" s="100" t="s">
        <v>479</v>
      </c>
      <c r="I671" s="116">
        <v>39083</v>
      </c>
      <c r="J671" s="116">
        <v>40724</v>
      </c>
      <c r="K671" s="110" t="s">
        <v>254</v>
      </c>
      <c r="L671" s="112">
        <v>8142298.5</v>
      </c>
      <c r="M671" s="112">
        <v>8142298.5</v>
      </c>
      <c r="N671" s="112">
        <v>6920953.7199999997</v>
      </c>
    </row>
    <row r="672" spans="1:14" ht="51.5" x14ac:dyDescent="0.35">
      <c r="A672" s="64">
        <v>669</v>
      </c>
      <c r="B672" s="100" t="s">
        <v>2001</v>
      </c>
      <c r="C672" s="100" t="s">
        <v>480</v>
      </c>
      <c r="D672" s="100" t="s">
        <v>481</v>
      </c>
      <c r="E672" s="100" t="s">
        <v>9</v>
      </c>
      <c r="F672" s="100" t="s">
        <v>482</v>
      </c>
      <c r="G672" s="100" t="s">
        <v>483</v>
      </c>
      <c r="H672" s="100" t="s">
        <v>484</v>
      </c>
      <c r="I672" s="116">
        <v>39083</v>
      </c>
      <c r="J672" s="116">
        <v>40451</v>
      </c>
      <c r="K672" s="110" t="s">
        <v>259</v>
      </c>
      <c r="L672" s="112">
        <v>1721239.86</v>
      </c>
      <c r="M672" s="112">
        <v>1721239.86</v>
      </c>
      <c r="N672" s="112">
        <v>1463050</v>
      </c>
    </row>
    <row r="673" spans="1:14" ht="31.5" x14ac:dyDescent="0.35">
      <c r="A673" s="64">
        <v>670</v>
      </c>
      <c r="B673" s="100" t="s">
        <v>2002</v>
      </c>
      <c r="C673" s="100" t="s">
        <v>485</v>
      </c>
      <c r="D673" s="100" t="s">
        <v>486</v>
      </c>
      <c r="E673" s="100" t="s">
        <v>85</v>
      </c>
      <c r="F673" s="100" t="s">
        <v>286</v>
      </c>
      <c r="G673" s="100" t="s">
        <v>487</v>
      </c>
      <c r="H673" s="100" t="s">
        <v>488</v>
      </c>
      <c r="I673" s="116">
        <v>39083</v>
      </c>
      <c r="J673" s="116">
        <v>41547</v>
      </c>
      <c r="K673" s="110" t="s">
        <v>254</v>
      </c>
      <c r="L673" s="112">
        <v>3258844.99</v>
      </c>
      <c r="M673" s="112">
        <v>2809440</v>
      </c>
      <c r="N673" s="112">
        <v>2388024</v>
      </c>
    </row>
    <row r="674" spans="1:14" ht="51.5" x14ac:dyDescent="0.35">
      <c r="A674" s="64">
        <v>671</v>
      </c>
      <c r="B674" s="100" t="s">
        <v>2003</v>
      </c>
      <c r="C674" s="100" t="s">
        <v>489</v>
      </c>
      <c r="D674" s="100" t="s">
        <v>490</v>
      </c>
      <c r="E674" s="100" t="s">
        <v>157</v>
      </c>
      <c r="F674" s="100" t="s">
        <v>336</v>
      </c>
      <c r="G674" s="100" t="s">
        <v>491</v>
      </c>
      <c r="H674" s="100" t="s">
        <v>492</v>
      </c>
      <c r="I674" s="116">
        <v>39083</v>
      </c>
      <c r="J674" s="116">
        <v>41547</v>
      </c>
      <c r="K674" s="110" t="s">
        <v>244</v>
      </c>
      <c r="L674" s="112">
        <v>6667312.5999999996</v>
      </c>
      <c r="M674" s="112">
        <v>6500289.6100000003</v>
      </c>
      <c r="N674" s="112">
        <v>5525246.1600000001</v>
      </c>
    </row>
    <row r="675" spans="1:14" ht="41.5" x14ac:dyDescent="0.35">
      <c r="A675" s="64">
        <v>672</v>
      </c>
      <c r="B675" s="100" t="s">
        <v>2004</v>
      </c>
      <c r="C675" s="100" t="s">
        <v>493</v>
      </c>
      <c r="D675" s="100" t="s">
        <v>271</v>
      </c>
      <c r="E675" s="100" t="s">
        <v>135</v>
      </c>
      <c r="F675" s="100" t="s">
        <v>272</v>
      </c>
      <c r="G675" s="100" t="s">
        <v>137</v>
      </c>
      <c r="H675" s="100" t="s">
        <v>273</v>
      </c>
      <c r="I675" s="116">
        <v>39083</v>
      </c>
      <c r="J675" s="116">
        <v>40633</v>
      </c>
      <c r="K675" s="110" t="s">
        <v>254</v>
      </c>
      <c r="L675" s="112">
        <v>2410184.2400000002</v>
      </c>
      <c r="M675" s="112">
        <v>2391184.2400000002</v>
      </c>
      <c r="N675" s="112">
        <v>2032506.6</v>
      </c>
    </row>
    <row r="676" spans="1:14" ht="41.5" x14ac:dyDescent="0.35">
      <c r="A676" s="64">
        <v>673</v>
      </c>
      <c r="B676" s="100" t="s">
        <v>2005</v>
      </c>
      <c r="C676" s="100" t="s">
        <v>494</v>
      </c>
      <c r="D676" s="100" t="s">
        <v>495</v>
      </c>
      <c r="E676" s="100" t="s">
        <v>85</v>
      </c>
      <c r="F676" s="100" t="s">
        <v>496</v>
      </c>
      <c r="G676" s="100" t="s">
        <v>497</v>
      </c>
      <c r="H676" s="100" t="s">
        <v>498</v>
      </c>
      <c r="I676" s="116">
        <v>39083</v>
      </c>
      <c r="J676" s="116">
        <v>41152</v>
      </c>
      <c r="K676" s="110" t="s">
        <v>244</v>
      </c>
      <c r="L676" s="112">
        <v>21724864.899999999</v>
      </c>
      <c r="M676" s="112">
        <v>8153322.6200000001</v>
      </c>
      <c r="N676" s="112">
        <v>6930324.2199999997</v>
      </c>
    </row>
    <row r="677" spans="1:14" ht="51.5" x14ac:dyDescent="0.35">
      <c r="A677" s="64">
        <v>674</v>
      </c>
      <c r="B677" s="100" t="s">
        <v>2006</v>
      </c>
      <c r="C677" s="100" t="s">
        <v>499</v>
      </c>
      <c r="D677" s="100" t="s">
        <v>500</v>
      </c>
      <c r="E677" s="100" t="s">
        <v>37</v>
      </c>
      <c r="F677" s="100" t="s">
        <v>501</v>
      </c>
      <c r="G677" s="100" t="s">
        <v>502</v>
      </c>
      <c r="H677" s="100" t="s">
        <v>503</v>
      </c>
      <c r="I677" s="116">
        <v>39083</v>
      </c>
      <c r="J677" s="116">
        <v>40512</v>
      </c>
      <c r="K677" s="110" t="s">
        <v>254</v>
      </c>
      <c r="L677" s="112">
        <v>5486619.9900000002</v>
      </c>
      <c r="M677" s="112">
        <v>5486619.9900000002</v>
      </c>
      <c r="N677" s="112">
        <v>4663626.99</v>
      </c>
    </row>
    <row r="678" spans="1:14" ht="41.5" x14ac:dyDescent="0.35">
      <c r="A678" s="64">
        <v>675</v>
      </c>
      <c r="B678" s="100" t="s">
        <v>2007</v>
      </c>
      <c r="C678" s="100" t="s">
        <v>504</v>
      </c>
      <c r="D678" s="100" t="s">
        <v>505</v>
      </c>
      <c r="E678" s="100" t="s">
        <v>90</v>
      </c>
      <c r="F678" s="100" t="s">
        <v>91</v>
      </c>
      <c r="G678" s="100" t="s">
        <v>92</v>
      </c>
      <c r="H678" s="100" t="s">
        <v>506</v>
      </c>
      <c r="I678" s="116">
        <v>39083</v>
      </c>
      <c r="J678" s="116">
        <v>40574</v>
      </c>
      <c r="K678" s="110" t="s">
        <v>244</v>
      </c>
      <c r="L678" s="112">
        <v>3932715.17</v>
      </c>
      <c r="M678" s="112">
        <v>3838000.47</v>
      </c>
      <c r="N678" s="112">
        <v>3262300.39</v>
      </c>
    </row>
    <row r="679" spans="1:14" ht="51.5" x14ac:dyDescent="0.35">
      <c r="A679" s="64">
        <v>676</v>
      </c>
      <c r="B679" s="100" t="s">
        <v>2008</v>
      </c>
      <c r="C679" s="100" t="s">
        <v>507</v>
      </c>
      <c r="D679" s="100" t="s">
        <v>508</v>
      </c>
      <c r="E679" s="100" t="s">
        <v>135</v>
      </c>
      <c r="F679" s="100" t="s">
        <v>509</v>
      </c>
      <c r="G679" s="100" t="s">
        <v>510</v>
      </c>
      <c r="H679" s="100" t="s">
        <v>511</v>
      </c>
      <c r="I679" s="116">
        <v>39083</v>
      </c>
      <c r="J679" s="116">
        <v>40724</v>
      </c>
      <c r="K679" s="110" t="s">
        <v>254</v>
      </c>
      <c r="L679" s="112">
        <v>612395.64</v>
      </c>
      <c r="M679" s="112">
        <v>612395.64</v>
      </c>
      <c r="N679" s="112">
        <v>520536.29</v>
      </c>
    </row>
    <row r="680" spans="1:14" ht="41.5" x14ac:dyDescent="0.35">
      <c r="A680" s="64">
        <v>677</v>
      </c>
      <c r="B680" s="100" t="s">
        <v>2009</v>
      </c>
      <c r="C680" s="100" t="s">
        <v>512</v>
      </c>
      <c r="D680" s="100" t="s">
        <v>513</v>
      </c>
      <c r="E680" s="100" t="s">
        <v>9</v>
      </c>
      <c r="F680" s="100" t="s">
        <v>514</v>
      </c>
      <c r="G680" s="100" t="s">
        <v>515</v>
      </c>
      <c r="H680" s="100" t="s">
        <v>516</v>
      </c>
      <c r="I680" s="116">
        <v>39083</v>
      </c>
      <c r="J680" s="116">
        <v>40451</v>
      </c>
      <c r="K680" s="110" t="s">
        <v>254</v>
      </c>
      <c r="L680" s="112">
        <v>1418070</v>
      </c>
      <c r="M680" s="112">
        <v>1418070</v>
      </c>
      <c r="N680" s="112">
        <v>1205359.5</v>
      </c>
    </row>
    <row r="681" spans="1:14" ht="51.5" x14ac:dyDescent="0.35">
      <c r="A681" s="64">
        <v>678</v>
      </c>
      <c r="B681" s="100" t="s">
        <v>2010</v>
      </c>
      <c r="C681" s="100" t="s">
        <v>517</v>
      </c>
      <c r="D681" s="100" t="s">
        <v>518</v>
      </c>
      <c r="E681" s="100" t="s">
        <v>56</v>
      </c>
      <c r="F681" s="100" t="s">
        <v>519</v>
      </c>
      <c r="G681" s="100" t="s">
        <v>520</v>
      </c>
      <c r="H681" s="100" t="s">
        <v>521</v>
      </c>
      <c r="I681" s="116">
        <v>39083</v>
      </c>
      <c r="J681" s="116">
        <v>40908</v>
      </c>
      <c r="K681" s="110" t="s">
        <v>244</v>
      </c>
      <c r="L681" s="112">
        <v>2219188.4500000002</v>
      </c>
      <c r="M681" s="112">
        <v>2175508.09</v>
      </c>
      <c r="N681" s="112">
        <v>1849181.87</v>
      </c>
    </row>
    <row r="682" spans="1:14" ht="31.5" x14ac:dyDescent="0.35">
      <c r="A682" s="64">
        <v>679</v>
      </c>
      <c r="B682" s="100" t="s">
        <v>2011</v>
      </c>
      <c r="C682" s="100" t="s">
        <v>522</v>
      </c>
      <c r="D682" s="100" t="s">
        <v>523</v>
      </c>
      <c r="E682" s="100" t="s">
        <v>37</v>
      </c>
      <c r="F682" s="100" t="s">
        <v>501</v>
      </c>
      <c r="G682" s="100" t="s">
        <v>502</v>
      </c>
      <c r="H682" s="100" t="s">
        <v>503</v>
      </c>
      <c r="I682" s="116">
        <v>39083</v>
      </c>
      <c r="J682" s="116">
        <v>40482</v>
      </c>
      <c r="K682" s="110" t="s">
        <v>241</v>
      </c>
      <c r="L682" s="112">
        <v>4656068.51</v>
      </c>
      <c r="M682" s="112">
        <v>4656068.51</v>
      </c>
      <c r="N682" s="112">
        <v>3957658.23</v>
      </c>
    </row>
    <row r="683" spans="1:14" ht="51.5" x14ac:dyDescent="0.35">
      <c r="A683" s="64">
        <v>680</v>
      </c>
      <c r="B683" s="100" t="s">
        <v>2012</v>
      </c>
      <c r="C683" s="100" t="s">
        <v>524</v>
      </c>
      <c r="D683" s="100" t="s">
        <v>525</v>
      </c>
      <c r="E683" s="100" t="s">
        <v>66</v>
      </c>
      <c r="F683" s="100" t="s">
        <v>308</v>
      </c>
      <c r="G683" s="100" t="s">
        <v>309</v>
      </c>
      <c r="H683" s="100" t="s">
        <v>310</v>
      </c>
      <c r="I683" s="116">
        <v>39083</v>
      </c>
      <c r="J683" s="116">
        <v>40512</v>
      </c>
      <c r="K683" s="110" t="s">
        <v>254</v>
      </c>
      <c r="L683" s="112">
        <v>997650</v>
      </c>
      <c r="M683" s="112">
        <v>997650</v>
      </c>
      <c r="N683" s="112">
        <v>848002.5</v>
      </c>
    </row>
    <row r="684" spans="1:14" ht="41.5" x14ac:dyDescent="0.35">
      <c r="A684" s="64">
        <v>681</v>
      </c>
      <c r="B684" s="100" t="s">
        <v>2013</v>
      </c>
      <c r="C684" s="100" t="s">
        <v>526</v>
      </c>
      <c r="D684" s="100" t="s">
        <v>527</v>
      </c>
      <c r="E684" s="100" t="s">
        <v>161</v>
      </c>
      <c r="F684" s="100" t="s">
        <v>528</v>
      </c>
      <c r="G684" s="100" t="s">
        <v>529</v>
      </c>
      <c r="H684" s="100" t="s">
        <v>530</v>
      </c>
      <c r="I684" s="116">
        <v>39083</v>
      </c>
      <c r="J684" s="116">
        <v>40877</v>
      </c>
      <c r="K684" s="110" t="s">
        <v>259</v>
      </c>
      <c r="L684" s="112">
        <v>21967984</v>
      </c>
      <c r="M684" s="112">
        <v>18006544.300000001</v>
      </c>
      <c r="N684" s="112">
        <v>15305562.65</v>
      </c>
    </row>
    <row r="685" spans="1:14" ht="31.5" x14ac:dyDescent="0.35">
      <c r="A685" s="64">
        <v>682</v>
      </c>
      <c r="B685" s="100" t="s">
        <v>2014</v>
      </c>
      <c r="C685" s="100" t="s">
        <v>531</v>
      </c>
      <c r="D685" s="100" t="s">
        <v>532</v>
      </c>
      <c r="E685" s="100" t="s">
        <v>157</v>
      </c>
      <c r="F685" s="100" t="s">
        <v>336</v>
      </c>
      <c r="G685" s="100" t="s">
        <v>533</v>
      </c>
      <c r="H685" s="100" t="s">
        <v>534</v>
      </c>
      <c r="I685" s="116">
        <v>39083</v>
      </c>
      <c r="J685" s="116">
        <v>40983</v>
      </c>
      <c r="K685" s="110" t="s">
        <v>254</v>
      </c>
      <c r="L685" s="112">
        <v>4376400</v>
      </c>
      <c r="M685" s="112">
        <v>4376400</v>
      </c>
      <c r="N685" s="112">
        <v>3719940</v>
      </c>
    </row>
    <row r="686" spans="1:14" ht="51.5" x14ac:dyDescent="0.35">
      <c r="A686" s="64">
        <v>683</v>
      </c>
      <c r="B686" s="100" t="s">
        <v>2015</v>
      </c>
      <c r="C686" s="100" t="s">
        <v>535</v>
      </c>
      <c r="D686" s="100" t="s">
        <v>536</v>
      </c>
      <c r="E686" s="100" t="s">
        <v>90</v>
      </c>
      <c r="F686" s="100" t="s">
        <v>537</v>
      </c>
      <c r="G686" s="100" t="s">
        <v>538</v>
      </c>
      <c r="H686" s="100" t="s">
        <v>539</v>
      </c>
      <c r="I686" s="116">
        <v>39083</v>
      </c>
      <c r="J686" s="116">
        <v>40633</v>
      </c>
      <c r="K686" s="110" t="s">
        <v>340</v>
      </c>
      <c r="L686" s="112">
        <v>1689876</v>
      </c>
      <c r="M686" s="112">
        <v>1689876</v>
      </c>
      <c r="N686" s="112">
        <v>1436394.6</v>
      </c>
    </row>
    <row r="687" spans="1:14" ht="51.5" x14ac:dyDescent="0.35">
      <c r="A687" s="64">
        <v>684</v>
      </c>
      <c r="B687" s="100" t="s">
        <v>2016</v>
      </c>
      <c r="C687" s="100" t="s">
        <v>540</v>
      </c>
      <c r="D687" s="100" t="s">
        <v>541</v>
      </c>
      <c r="E687" s="100" t="s">
        <v>9</v>
      </c>
      <c r="F687" s="100" t="s">
        <v>126</v>
      </c>
      <c r="G687" s="100" t="s">
        <v>542</v>
      </c>
      <c r="H687" s="100" t="s">
        <v>543</v>
      </c>
      <c r="I687" s="116">
        <v>39083</v>
      </c>
      <c r="J687" s="116">
        <v>41364</v>
      </c>
      <c r="K687" s="110" t="s">
        <v>259</v>
      </c>
      <c r="L687" s="112">
        <v>1655841.23</v>
      </c>
      <c r="M687" s="112">
        <v>1655841.23</v>
      </c>
      <c r="N687" s="112">
        <v>1407465.04</v>
      </c>
    </row>
    <row r="688" spans="1:14" ht="41.5" x14ac:dyDescent="0.35">
      <c r="A688" s="64">
        <v>685</v>
      </c>
      <c r="B688" s="100" t="s">
        <v>2017</v>
      </c>
      <c r="C688" s="100" t="s">
        <v>544</v>
      </c>
      <c r="D688" s="100" t="s">
        <v>545</v>
      </c>
      <c r="E688" s="100" t="s">
        <v>157</v>
      </c>
      <c r="F688" s="100" t="s">
        <v>223</v>
      </c>
      <c r="G688" s="100" t="s">
        <v>224</v>
      </c>
      <c r="H688" s="100" t="s">
        <v>546</v>
      </c>
      <c r="I688" s="116">
        <v>39083</v>
      </c>
      <c r="J688" s="116">
        <v>41090</v>
      </c>
      <c r="K688" s="110" t="s">
        <v>259</v>
      </c>
      <c r="L688" s="112">
        <v>4956786.82</v>
      </c>
      <c r="M688" s="112">
        <v>3820812.73</v>
      </c>
      <c r="N688" s="112">
        <v>3247690.82</v>
      </c>
    </row>
    <row r="689" spans="1:14" ht="41.5" x14ac:dyDescent="0.35">
      <c r="A689" s="64">
        <v>686</v>
      </c>
      <c r="B689" s="100" t="s">
        <v>2018</v>
      </c>
      <c r="C689" s="100" t="s">
        <v>547</v>
      </c>
      <c r="D689" s="100" t="s">
        <v>548</v>
      </c>
      <c r="E689" s="100" t="s">
        <v>56</v>
      </c>
      <c r="F689" s="100" t="s">
        <v>108</v>
      </c>
      <c r="G689" s="100" t="s">
        <v>109</v>
      </c>
      <c r="H689" s="100" t="s">
        <v>549</v>
      </c>
      <c r="I689" s="116">
        <v>39083</v>
      </c>
      <c r="J689" s="116">
        <v>41180</v>
      </c>
      <c r="K689" s="110" t="s">
        <v>259</v>
      </c>
      <c r="L689" s="112">
        <v>8714736.2699999996</v>
      </c>
      <c r="M689" s="112">
        <v>7221728.8200000003</v>
      </c>
      <c r="N689" s="112">
        <v>6138469.4900000002</v>
      </c>
    </row>
    <row r="690" spans="1:14" ht="51.5" x14ac:dyDescent="0.35">
      <c r="A690" s="64">
        <v>687</v>
      </c>
      <c r="B690" s="100" t="s">
        <v>2019</v>
      </c>
      <c r="C690" s="100" t="s">
        <v>550</v>
      </c>
      <c r="D690" s="100" t="s">
        <v>551</v>
      </c>
      <c r="E690" s="100" t="s">
        <v>9</v>
      </c>
      <c r="F690" s="100" t="s">
        <v>552</v>
      </c>
      <c r="G690" s="100" t="s">
        <v>553</v>
      </c>
      <c r="H690" s="100" t="s">
        <v>554</v>
      </c>
      <c r="I690" s="116">
        <v>39083</v>
      </c>
      <c r="J690" s="116">
        <v>41152</v>
      </c>
      <c r="K690" s="110" t="s">
        <v>244</v>
      </c>
      <c r="L690" s="112">
        <v>10314931</v>
      </c>
      <c r="M690" s="112">
        <v>10314931</v>
      </c>
      <c r="N690" s="112">
        <v>8767691.3499999996</v>
      </c>
    </row>
    <row r="691" spans="1:14" ht="51.5" x14ac:dyDescent="0.35">
      <c r="A691" s="64">
        <v>688</v>
      </c>
      <c r="B691" s="100" t="s">
        <v>2020</v>
      </c>
      <c r="C691" s="100" t="s">
        <v>555</v>
      </c>
      <c r="D691" s="100" t="s">
        <v>556</v>
      </c>
      <c r="E691" s="100" t="s">
        <v>90</v>
      </c>
      <c r="F691" s="100" t="s">
        <v>557</v>
      </c>
      <c r="G691" s="100" t="s">
        <v>558</v>
      </c>
      <c r="H691" s="100" t="s">
        <v>559</v>
      </c>
      <c r="I691" s="116">
        <v>39083</v>
      </c>
      <c r="J691" s="116">
        <v>41152</v>
      </c>
      <c r="K691" s="110" t="s">
        <v>560</v>
      </c>
      <c r="L691" s="112">
        <v>2373401.8199999998</v>
      </c>
      <c r="M691" s="112">
        <v>1999748</v>
      </c>
      <c r="N691" s="112">
        <v>1191233</v>
      </c>
    </row>
    <row r="692" spans="1:14" ht="31.5" x14ac:dyDescent="0.35">
      <c r="A692" s="64">
        <v>689</v>
      </c>
      <c r="B692" s="100" t="s">
        <v>2021</v>
      </c>
      <c r="C692" s="100" t="s">
        <v>561</v>
      </c>
      <c r="D692" s="100" t="s">
        <v>263</v>
      </c>
      <c r="E692" s="100" t="s">
        <v>56</v>
      </c>
      <c r="F692" s="100" t="s">
        <v>264</v>
      </c>
      <c r="G692" s="100" t="s">
        <v>265</v>
      </c>
      <c r="H692" s="100" t="s">
        <v>266</v>
      </c>
      <c r="I692" s="116">
        <v>39083</v>
      </c>
      <c r="J692" s="116">
        <v>41973</v>
      </c>
      <c r="K692" s="110" t="s">
        <v>259</v>
      </c>
      <c r="L692" s="112">
        <v>8779885.2400000002</v>
      </c>
      <c r="M692" s="112">
        <v>8406793.9700000007</v>
      </c>
      <c r="N692" s="112">
        <v>7145774.7300000004</v>
      </c>
    </row>
    <row r="693" spans="1:14" ht="41.5" x14ac:dyDescent="0.35">
      <c r="A693" s="64">
        <v>690</v>
      </c>
      <c r="B693" s="100" t="s">
        <v>2022</v>
      </c>
      <c r="C693" s="100" t="s">
        <v>562</v>
      </c>
      <c r="D693" s="100" t="s">
        <v>563</v>
      </c>
      <c r="E693" s="100" t="s">
        <v>52</v>
      </c>
      <c r="F693" s="100" t="s">
        <v>245</v>
      </c>
      <c r="G693" s="100" t="s">
        <v>246</v>
      </c>
      <c r="H693" s="100" t="s">
        <v>247</v>
      </c>
      <c r="I693" s="116">
        <v>39083</v>
      </c>
      <c r="J693" s="116">
        <v>40482</v>
      </c>
      <c r="K693" s="110" t="s">
        <v>254</v>
      </c>
      <c r="L693" s="112">
        <v>2751450</v>
      </c>
      <c r="M693" s="112">
        <v>2751450</v>
      </c>
      <c r="N693" s="112">
        <v>2338732.5</v>
      </c>
    </row>
    <row r="694" spans="1:14" ht="41.5" x14ac:dyDescent="0.35">
      <c r="A694" s="64">
        <v>691</v>
      </c>
      <c r="B694" s="100" t="s">
        <v>2023</v>
      </c>
      <c r="C694" s="100" t="s">
        <v>564</v>
      </c>
      <c r="D694" s="100" t="s">
        <v>255</v>
      </c>
      <c r="E694" s="100" t="s">
        <v>144</v>
      </c>
      <c r="F694" s="100" t="s">
        <v>256</v>
      </c>
      <c r="G694" s="100" t="s">
        <v>257</v>
      </c>
      <c r="H694" s="100" t="s">
        <v>258</v>
      </c>
      <c r="I694" s="116">
        <v>39083</v>
      </c>
      <c r="J694" s="116">
        <v>41274</v>
      </c>
      <c r="K694" s="110" t="s">
        <v>244</v>
      </c>
      <c r="L694" s="112">
        <v>42072206.399999999</v>
      </c>
      <c r="M694" s="112">
        <v>31290754.57</v>
      </c>
      <c r="N694" s="112">
        <v>26597141.32</v>
      </c>
    </row>
    <row r="695" spans="1:14" ht="41.5" x14ac:dyDescent="0.35">
      <c r="A695" s="64">
        <v>692</v>
      </c>
      <c r="B695" s="100" t="s">
        <v>2024</v>
      </c>
      <c r="C695" s="100" t="s">
        <v>565</v>
      </c>
      <c r="D695" s="100" t="s">
        <v>566</v>
      </c>
      <c r="E695" s="100" t="s">
        <v>66</v>
      </c>
      <c r="F695" s="100" t="s">
        <v>567</v>
      </c>
      <c r="G695" s="100" t="s">
        <v>568</v>
      </c>
      <c r="H695" s="100" t="s">
        <v>569</v>
      </c>
      <c r="I695" s="116">
        <v>39083</v>
      </c>
      <c r="J695" s="116">
        <v>40694</v>
      </c>
      <c r="K695" s="110" t="s">
        <v>254</v>
      </c>
      <c r="L695" s="112">
        <v>4566619.6100000003</v>
      </c>
      <c r="M695" s="112">
        <v>2080280.19</v>
      </c>
      <c r="N695" s="112">
        <v>1768238.16</v>
      </c>
    </row>
    <row r="696" spans="1:14" ht="51.5" x14ac:dyDescent="0.35">
      <c r="A696" s="64">
        <v>693</v>
      </c>
      <c r="B696" s="100" t="s">
        <v>2025</v>
      </c>
      <c r="C696" s="100" t="s">
        <v>570</v>
      </c>
      <c r="D696" s="100" t="s">
        <v>571</v>
      </c>
      <c r="E696" s="100" t="s">
        <v>102</v>
      </c>
      <c r="F696" s="100" t="s">
        <v>572</v>
      </c>
      <c r="G696" s="100" t="s">
        <v>573</v>
      </c>
      <c r="H696" s="100" t="s">
        <v>574</v>
      </c>
      <c r="I696" s="116">
        <v>39083</v>
      </c>
      <c r="J696" s="116">
        <v>40421</v>
      </c>
      <c r="K696" s="110" t="s">
        <v>254</v>
      </c>
      <c r="L696" s="112">
        <v>954580.71</v>
      </c>
      <c r="M696" s="112">
        <v>954580.71</v>
      </c>
      <c r="N696" s="112">
        <v>811393.6</v>
      </c>
    </row>
    <row r="697" spans="1:14" ht="51.5" x14ac:dyDescent="0.35">
      <c r="A697" s="64">
        <v>694</v>
      </c>
      <c r="B697" s="100" t="s">
        <v>2026</v>
      </c>
      <c r="C697" s="100" t="s">
        <v>575</v>
      </c>
      <c r="D697" s="100" t="s">
        <v>576</v>
      </c>
      <c r="E697" s="100" t="s">
        <v>157</v>
      </c>
      <c r="F697" s="100" t="s">
        <v>158</v>
      </c>
      <c r="G697" s="100" t="s">
        <v>159</v>
      </c>
      <c r="H697" s="100" t="s">
        <v>577</v>
      </c>
      <c r="I697" s="116">
        <v>39083</v>
      </c>
      <c r="J697" s="116">
        <v>40816</v>
      </c>
      <c r="K697" s="110" t="s">
        <v>244</v>
      </c>
      <c r="L697" s="112">
        <v>2606000</v>
      </c>
      <c r="M697" s="112">
        <v>2606000</v>
      </c>
      <c r="N697" s="112">
        <v>2215100</v>
      </c>
    </row>
    <row r="698" spans="1:14" ht="51.5" x14ac:dyDescent="0.35">
      <c r="A698" s="64">
        <v>695</v>
      </c>
      <c r="B698" s="100" t="s">
        <v>2027</v>
      </c>
      <c r="C698" s="100" t="s">
        <v>578</v>
      </c>
      <c r="D698" s="100" t="s">
        <v>311</v>
      </c>
      <c r="E698" s="100" t="s">
        <v>37</v>
      </c>
      <c r="F698" s="100" t="s">
        <v>312</v>
      </c>
      <c r="G698" s="100" t="s">
        <v>313</v>
      </c>
      <c r="H698" s="100" t="s">
        <v>314</v>
      </c>
      <c r="I698" s="116">
        <v>40179</v>
      </c>
      <c r="J698" s="116">
        <v>40633</v>
      </c>
      <c r="K698" s="110" t="s">
        <v>259</v>
      </c>
      <c r="L698" s="112">
        <v>4388909.47</v>
      </c>
      <c r="M698" s="112">
        <v>4388909.47</v>
      </c>
      <c r="N698" s="112">
        <v>3730573.04</v>
      </c>
    </row>
    <row r="699" spans="1:14" ht="51.5" x14ac:dyDescent="0.35">
      <c r="A699" s="64">
        <v>696</v>
      </c>
      <c r="B699" s="100" t="s">
        <v>2028</v>
      </c>
      <c r="C699" s="100" t="s">
        <v>579</v>
      </c>
      <c r="D699" s="100" t="s">
        <v>580</v>
      </c>
      <c r="E699" s="100" t="s">
        <v>66</v>
      </c>
      <c r="F699" s="100" t="s">
        <v>233</v>
      </c>
      <c r="G699" s="100" t="s">
        <v>234</v>
      </c>
      <c r="H699" s="100" t="s">
        <v>581</v>
      </c>
      <c r="I699" s="116">
        <v>39083</v>
      </c>
      <c r="J699" s="116">
        <v>41182</v>
      </c>
      <c r="K699" s="110" t="s">
        <v>340</v>
      </c>
      <c r="L699" s="112">
        <v>1894546.63</v>
      </c>
      <c r="M699" s="112">
        <v>1883566.63</v>
      </c>
      <c r="N699" s="112">
        <v>1601031.62</v>
      </c>
    </row>
    <row r="700" spans="1:14" ht="51.5" x14ac:dyDescent="0.35">
      <c r="A700" s="64">
        <v>697</v>
      </c>
      <c r="B700" s="100" t="s">
        <v>2029</v>
      </c>
      <c r="C700" s="100" t="s">
        <v>582</v>
      </c>
      <c r="D700" s="100" t="s">
        <v>583</v>
      </c>
      <c r="E700" s="100" t="s">
        <v>9</v>
      </c>
      <c r="F700" s="100" t="s">
        <v>76</v>
      </c>
      <c r="G700" s="100" t="s">
        <v>77</v>
      </c>
      <c r="H700" s="100" t="s">
        <v>584</v>
      </c>
      <c r="I700" s="116">
        <v>39083</v>
      </c>
      <c r="J700" s="116">
        <v>40694</v>
      </c>
      <c r="K700" s="110" t="s">
        <v>259</v>
      </c>
      <c r="L700" s="112">
        <v>1761749.17</v>
      </c>
      <c r="M700" s="112">
        <v>1761749.17</v>
      </c>
      <c r="N700" s="112">
        <v>1497486.79</v>
      </c>
    </row>
    <row r="701" spans="1:14" ht="51.5" x14ac:dyDescent="0.35">
      <c r="A701" s="64">
        <v>698</v>
      </c>
      <c r="B701" s="100" t="s">
        <v>2030</v>
      </c>
      <c r="C701" s="100" t="s">
        <v>585</v>
      </c>
      <c r="D701" s="100" t="s">
        <v>586</v>
      </c>
      <c r="E701" s="100" t="s">
        <v>85</v>
      </c>
      <c r="F701" s="100" t="s">
        <v>587</v>
      </c>
      <c r="G701" s="100" t="s">
        <v>588</v>
      </c>
      <c r="H701" s="100" t="s">
        <v>589</v>
      </c>
      <c r="I701" s="116">
        <v>39083</v>
      </c>
      <c r="J701" s="116">
        <v>40724</v>
      </c>
      <c r="K701" s="110" t="s">
        <v>259</v>
      </c>
      <c r="L701" s="112">
        <v>5997607.9199999999</v>
      </c>
      <c r="M701" s="112">
        <v>5997607.9199999999</v>
      </c>
      <c r="N701" s="112">
        <v>4495896.8600000003</v>
      </c>
    </row>
    <row r="702" spans="1:14" ht="41.5" x14ac:dyDescent="0.35">
      <c r="A702" s="64">
        <v>699</v>
      </c>
      <c r="B702" s="100" t="s">
        <v>2031</v>
      </c>
      <c r="C702" s="100" t="s">
        <v>590</v>
      </c>
      <c r="D702" s="100" t="s">
        <v>591</v>
      </c>
      <c r="E702" s="100" t="s">
        <v>52</v>
      </c>
      <c r="F702" s="100" t="s">
        <v>283</v>
      </c>
      <c r="G702" s="100" t="s">
        <v>284</v>
      </c>
      <c r="H702" s="100" t="s">
        <v>592</v>
      </c>
      <c r="I702" s="116">
        <v>39083</v>
      </c>
      <c r="J702" s="116">
        <v>40908</v>
      </c>
      <c r="K702" s="110" t="s">
        <v>259</v>
      </c>
      <c r="L702" s="112">
        <v>16677122.359999999</v>
      </c>
      <c r="M702" s="112">
        <v>15031192.810000001</v>
      </c>
      <c r="N702" s="112">
        <v>12776513.880000001</v>
      </c>
    </row>
    <row r="703" spans="1:14" ht="41.5" x14ac:dyDescent="0.35">
      <c r="A703" s="64">
        <v>700</v>
      </c>
      <c r="B703" s="100" t="s">
        <v>2032</v>
      </c>
      <c r="C703" s="100" t="s">
        <v>593</v>
      </c>
      <c r="D703" s="100" t="s">
        <v>251</v>
      </c>
      <c r="E703" s="100" t="s">
        <v>80</v>
      </c>
      <c r="F703" s="100" t="s">
        <v>166</v>
      </c>
      <c r="G703" s="100" t="s">
        <v>252</v>
      </c>
      <c r="H703" s="100" t="s">
        <v>253</v>
      </c>
      <c r="I703" s="116">
        <v>39083</v>
      </c>
      <c r="J703" s="116">
        <v>40724</v>
      </c>
      <c r="K703" s="110" t="s">
        <v>244</v>
      </c>
      <c r="L703" s="112">
        <v>3106559.31</v>
      </c>
      <c r="M703" s="112">
        <v>3106559.31</v>
      </c>
      <c r="N703" s="112">
        <v>2640575.41</v>
      </c>
    </row>
    <row r="704" spans="1:14" ht="51.5" x14ac:dyDescent="0.35">
      <c r="A704" s="64">
        <v>701</v>
      </c>
      <c r="B704" s="100" t="s">
        <v>2033</v>
      </c>
      <c r="C704" s="100" t="s">
        <v>594</v>
      </c>
      <c r="D704" s="100" t="s">
        <v>595</v>
      </c>
      <c r="E704" s="100" t="s">
        <v>102</v>
      </c>
      <c r="F704" s="100" t="s">
        <v>596</v>
      </c>
      <c r="G704" s="100" t="s">
        <v>597</v>
      </c>
      <c r="H704" s="100" t="s">
        <v>598</v>
      </c>
      <c r="I704" s="116">
        <v>39083</v>
      </c>
      <c r="J704" s="116">
        <v>41182</v>
      </c>
      <c r="K704" s="110" t="s">
        <v>244</v>
      </c>
      <c r="L704" s="112">
        <v>11003061.98</v>
      </c>
      <c r="M704" s="112">
        <v>11003061.98</v>
      </c>
      <c r="N704" s="112">
        <v>9352602.6799999997</v>
      </c>
    </row>
    <row r="705" spans="1:14" ht="51.5" x14ac:dyDescent="0.35">
      <c r="A705" s="64">
        <v>702</v>
      </c>
      <c r="B705" s="100" t="s">
        <v>2034</v>
      </c>
      <c r="C705" s="100" t="s">
        <v>599</v>
      </c>
      <c r="D705" s="100" t="s">
        <v>600</v>
      </c>
      <c r="E705" s="100" t="s">
        <v>56</v>
      </c>
      <c r="F705" s="100" t="s">
        <v>71</v>
      </c>
      <c r="G705" s="100" t="s">
        <v>601</v>
      </c>
      <c r="H705" s="100" t="s">
        <v>602</v>
      </c>
      <c r="I705" s="116">
        <v>39083</v>
      </c>
      <c r="J705" s="116">
        <v>40724</v>
      </c>
      <c r="K705" s="110" t="s">
        <v>254</v>
      </c>
      <c r="L705" s="112">
        <v>4664134.03</v>
      </c>
      <c r="M705" s="112">
        <v>4664134.03</v>
      </c>
      <c r="N705" s="112">
        <v>3964513.92</v>
      </c>
    </row>
    <row r="706" spans="1:14" ht="41.5" x14ac:dyDescent="0.35">
      <c r="A706" s="64">
        <v>703</v>
      </c>
      <c r="B706" s="100" t="s">
        <v>2035</v>
      </c>
      <c r="C706" s="100" t="s">
        <v>603</v>
      </c>
      <c r="D706" s="100" t="s">
        <v>604</v>
      </c>
      <c r="E706" s="100" t="s">
        <v>102</v>
      </c>
      <c r="F706" s="100" t="s">
        <v>103</v>
      </c>
      <c r="G706" s="100" t="s">
        <v>104</v>
      </c>
      <c r="H706" s="100" t="s">
        <v>605</v>
      </c>
      <c r="I706" s="116">
        <v>39083</v>
      </c>
      <c r="J706" s="116">
        <v>40724</v>
      </c>
      <c r="K706" s="110" t="s">
        <v>244</v>
      </c>
      <c r="L706" s="112">
        <v>2817283.49</v>
      </c>
      <c r="M706" s="112">
        <v>2817283.49</v>
      </c>
      <c r="N706" s="112">
        <v>2394690.96</v>
      </c>
    </row>
    <row r="707" spans="1:14" ht="51.5" x14ac:dyDescent="0.35">
      <c r="A707" s="64">
        <v>704</v>
      </c>
      <c r="B707" s="100" t="s">
        <v>2036</v>
      </c>
      <c r="C707" s="100" t="s">
        <v>606</v>
      </c>
      <c r="D707" s="100" t="s">
        <v>181</v>
      </c>
      <c r="E707" s="100" t="s">
        <v>66</v>
      </c>
      <c r="F707" s="100" t="s">
        <v>182</v>
      </c>
      <c r="G707" s="100" t="s">
        <v>183</v>
      </c>
      <c r="H707" s="100" t="s">
        <v>295</v>
      </c>
      <c r="I707" s="116">
        <v>39083</v>
      </c>
      <c r="J707" s="116">
        <v>40543</v>
      </c>
      <c r="K707" s="110" t="s">
        <v>254</v>
      </c>
      <c r="L707" s="112">
        <v>1230527</v>
      </c>
      <c r="M707" s="112">
        <v>1230527</v>
      </c>
      <c r="N707" s="112">
        <v>1045947.95</v>
      </c>
    </row>
    <row r="708" spans="1:14" ht="51.5" x14ac:dyDescent="0.35">
      <c r="A708" s="64">
        <v>705</v>
      </c>
      <c r="B708" s="100" t="s">
        <v>2037</v>
      </c>
      <c r="C708" s="100" t="s">
        <v>607</v>
      </c>
      <c r="D708" s="100" t="s">
        <v>608</v>
      </c>
      <c r="E708" s="100" t="s">
        <v>66</v>
      </c>
      <c r="F708" s="100" t="s">
        <v>609</v>
      </c>
      <c r="G708" s="100" t="s">
        <v>610</v>
      </c>
      <c r="H708" s="100" t="s">
        <v>611</v>
      </c>
      <c r="I708" s="116">
        <v>39083</v>
      </c>
      <c r="J708" s="116">
        <v>40543</v>
      </c>
      <c r="K708" s="110" t="s">
        <v>259</v>
      </c>
      <c r="L708" s="112">
        <v>1734735.06</v>
      </c>
      <c r="M708" s="112">
        <v>1734735.06</v>
      </c>
      <c r="N708" s="112">
        <v>1474524.8</v>
      </c>
    </row>
    <row r="709" spans="1:14" ht="41.5" x14ac:dyDescent="0.35">
      <c r="A709" s="64">
        <v>706</v>
      </c>
      <c r="B709" s="100" t="s">
        <v>2038</v>
      </c>
      <c r="C709" s="100" t="s">
        <v>612</v>
      </c>
      <c r="D709" s="100" t="s">
        <v>289</v>
      </c>
      <c r="E709" s="100" t="s">
        <v>90</v>
      </c>
      <c r="F709" s="100" t="s">
        <v>290</v>
      </c>
      <c r="G709" s="100" t="s">
        <v>291</v>
      </c>
      <c r="H709" s="100" t="s">
        <v>292</v>
      </c>
      <c r="I709" s="116">
        <v>39083</v>
      </c>
      <c r="J709" s="116">
        <v>40336</v>
      </c>
      <c r="K709" s="110" t="s">
        <v>259</v>
      </c>
      <c r="L709" s="112">
        <v>5041437.55</v>
      </c>
      <c r="M709" s="112">
        <v>5041437.55</v>
      </c>
      <c r="N709" s="112">
        <v>4285221.91</v>
      </c>
    </row>
    <row r="710" spans="1:14" ht="41.5" x14ac:dyDescent="0.35">
      <c r="A710" s="64">
        <v>707</v>
      </c>
      <c r="B710" s="100" t="s">
        <v>2039</v>
      </c>
      <c r="C710" s="100" t="s">
        <v>613</v>
      </c>
      <c r="D710" s="100" t="s">
        <v>614</v>
      </c>
      <c r="E710" s="100" t="s">
        <v>56</v>
      </c>
      <c r="F710" s="100" t="s">
        <v>71</v>
      </c>
      <c r="G710" s="100" t="s">
        <v>615</v>
      </c>
      <c r="H710" s="100" t="s">
        <v>616</v>
      </c>
      <c r="I710" s="116">
        <v>39083</v>
      </c>
      <c r="J710" s="116">
        <v>40268</v>
      </c>
      <c r="K710" s="110" t="s">
        <v>254</v>
      </c>
      <c r="L710" s="112">
        <v>981100</v>
      </c>
      <c r="M710" s="112">
        <v>981100</v>
      </c>
      <c r="N710" s="112">
        <v>833935</v>
      </c>
    </row>
    <row r="711" spans="1:14" ht="41.5" x14ac:dyDescent="0.35">
      <c r="A711" s="64">
        <v>708</v>
      </c>
      <c r="B711" s="100" t="s">
        <v>2040</v>
      </c>
      <c r="C711" s="100" t="s">
        <v>617</v>
      </c>
      <c r="D711" s="100" t="s">
        <v>618</v>
      </c>
      <c r="E711" s="100" t="s">
        <v>157</v>
      </c>
      <c r="F711" s="100" t="s">
        <v>619</v>
      </c>
      <c r="G711" s="100" t="s">
        <v>620</v>
      </c>
      <c r="H711" s="100" t="s">
        <v>621</v>
      </c>
      <c r="I711" s="116">
        <v>39083</v>
      </c>
      <c r="J711" s="116">
        <v>40512</v>
      </c>
      <c r="K711" s="110" t="s">
        <v>340</v>
      </c>
      <c r="L711" s="112">
        <v>2008432.85</v>
      </c>
      <c r="M711" s="112">
        <v>2008432.85</v>
      </c>
      <c r="N711" s="112">
        <v>1707167.92</v>
      </c>
    </row>
    <row r="712" spans="1:14" ht="51.5" x14ac:dyDescent="0.35">
      <c r="A712" s="64">
        <v>709</v>
      </c>
      <c r="B712" s="100" t="s">
        <v>2041</v>
      </c>
      <c r="C712" s="100" t="s">
        <v>622</v>
      </c>
      <c r="D712" s="100" t="s">
        <v>315</v>
      </c>
      <c r="E712" s="100" t="s">
        <v>90</v>
      </c>
      <c r="F712" s="100" t="s">
        <v>131</v>
      </c>
      <c r="G712" s="100" t="s">
        <v>132</v>
      </c>
      <c r="H712" s="100" t="s">
        <v>316</v>
      </c>
      <c r="I712" s="116">
        <v>39083</v>
      </c>
      <c r="J712" s="116">
        <v>40663</v>
      </c>
      <c r="K712" s="110" t="s">
        <v>254</v>
      </c>
      <c r="L712" s="112">
        <v>1535900</v>
      </c>
      <c r="M712" s="112">
        <v>1535900</v>
      </c>
      <c r="N712" s="112">
        <v>1305515</v>
      </c>
    </row>
    <row r="713" spans="1:14" ht="41.5" x14ac:dyDescent="0.35">
      <c r="A713" s="64">
        <v>710</v>
      </c>
      <c r="B713" s="100" t="s">
        <v>2042</v>
      </c>
      <c r="C713" s="100" t="s">
        <v>623</v>
      </c>
      <c r="D713" s="100" t="s">
        <v>624</v>
      </c>
      <c r="E713" s="100" t="s">
        <v>90</v>
      </c>
      <c r="F713" s="100" t="s">
        <v>196</v>
      </c>
      <c r="G713" s="100" t="s">
        <v>197</v>
      </c>
      <c r="H713" s="100" t="s">
        <v>625</v>
      </c>
      <c r="I713" s="116">
        <v>39083</v>
      </c>
      <c r="J713" s="116">
        <v>41455</v>
      </c>
      <c r="K713" s="110" t="s">
        <v>254</v>
      </c>
      <c r="L713" s="112">
        <v>1455160</v>
      </c>
      <c r="M713" s="112">
        <v>1451500</v>
      </c>
      <c r="N713" s="112">
        <v>1233775</v>
      </c>
    </row>
    <row r="714" spans="1:14" ht="51.5" x14ac:dyDescent="0.35">
      <c r="A714" s="64">
        <v>711</v>
      </c>
      <c r="B714" s="100" t="s">
        <v>2043</v>
      </c>
      <c r="C714" s="100" t="s">
        <v>626</v>
      </c>
      <c r="D714" s="100" t="s">
        <v>344</v>
      </c>
      <c r="E714" s="100" t="s">
        <v>9</v>
      </c>
      <c r="F714" s="100" t="s">
        <v>126</v>
      </c>
      <c r="G714" s="100" t="s">
        <v>345</v>
      </c>
      <c r="H714" s="100" t="s">
        <v>627</v>
      </c>
      <c r="I714" s="116">
        <v>39083</v>
      </c>
      <c r="J714" s="116">
        <v>41364</v>
      </c>
      <c r="K714" s="110" t="s">
        <v>259</v>
      </c>
      <c r="L714" s="112">
        <v>15123092.16</v>
      </c>
      <c r="M714" s="112">
        <v>15123092.16</v>
      </c>
      <c r="N714" s="112">
        <v>12854628.33</v>
      </c>
    </row>
    <row r="715" spans="1:14" ht="51.5" x14ac:dyDescent="0.35">
      <c r="A715" s="64">
        <v>712</v>
      </c>
      <c r="B715" s="100" t="s">
        <v>2044</v>
      </c>
      <c r="C715" s="100" t="s">
        <v>628</v>
      </c>
      <c r="D715" s="100" t="s">
        <v>629</v>
      </c>
      <c r="E715" s="100" t="s">
        <v>37</v>
      </c>
      <c r="F715" s="100" t="s">
        <v>43</v>
      </c>
      <c r="G715" s="100" t="s">
        <v>630</v>
      </c>
      <c r="H715" s="100" t="s">
        <v>631</v>
      </c>
      <c r="I715" s="116">
        <v>39083</v>
      </c>
      <c r="J715" s="116">
        <v>40847</v>
      </c>
      <c r="K715" s="110" t="s">
        <v>254</v>
      </c>
      <c r="L715" s="112">
        <v>1867770.86</v>
      </c>
      <c r="M715" s="112">
        <v>1859811.24</v>
      </c>
      <c r="N715" s="112">
        <v>1580839.55</v>
      </c>
    </row>
    <row r="716" spans="1:14" ht="51.5" x14ac:dyDescent="0.35">
      <c r="A716" s="64">
        <v>713</v>
      </c>
      <c r="B716" s="100" t="s">
        <v>2045</v>
      </c>
      <c r="C716" s="100" t="s">
        <v>632</v>
      </c>
      <c r="D716" s="100" t="s">
        <v>218</v>
      </c>
      <c r="E716" s="100" t="s">
        <v>80</v>
      </c>
      <c r="F716" s="100" t="s">
        <v>219</v>
      </c>
      <c r="G716" s="100" t="s">
        <v>220</v>
      </c>
      <c r="H716" s="100" t="s">
        <v>633</v>
      </c>
      <c r="I716" s="116">
        <v>39083</v>
      </c>
      <c r="J716" s="116">
        <v>40543</v>
      </c>
      <c r="K716" s="110" t="s">
        <v>259</v>
      </c>
      <c r="L716" s="112">
        <v>2836327.71</v>
      </c>
      <c r="M716" s="112">
        <v>2836327.71</v>
      </c>
      <c r="N716" s="112">
        <v>2410878.5499999998</v>
      </c>
    </row>
    <row r="717" spans="1:14" ht="41.5" x14ac:dyDescent="0.35">
      <c r="A717" s="64">
        <v>714</v>
      </c>
      <c r="B717" s="100" t="s">
        <v>2046</v>
      </c>
      <c r="C717" s="100" t="s">
        <v>634</v>
      </c>
      <c r="D717" s="100" t="s">
        <v>635</v>
      </c>
      <c r="E717" s="100" t="s">
        <v>102</v>
      </c>
      <c r="F717" s="100" t="s">
        <v>636</v>
      </c>
      <c r="G717" s="100" t="s">
        <v>637</v>
      </c>
      <c r="H717" s="100" t="s">
        <v>638</v>
      </c>
      <c r="I717" s="116">
        <v>39083</v>
      </c>
      <c r="J717" s="116">
        <v>40543</v>
      </c>
      <c r="K717" s="110" t="s">
        <v>259</v>
      </c>
      <c r="L717" s="112">
        <v>2411200</v>
      </c>
      <c r="M717" s="112">
        <v>2411200</v>
      </c>
      <c r="N717" s="112">
        <v>2049520</v>
      </c>
    </row>
    <row r="718" spans="1:14" ht="31.5" x14ac:dyDescent="0.35">
      <c r="A718" s="64">
        <v>715</v>
      </c>
      <c r="B718" s="100" t="s">
        <v>2047</v>
      </c>
      <c r="C718" s="100" t="s">
        <v>274</v>
      </c>
      <c r="D718" s="100" t="s">
        <v>639</v>
      </c>
      <c r="E718" s="100" t="s">
        <v>170</v>
      </c>
      <c r="F718" s="100" t="s">
        <v>275</v>
      </c>
      <c r="G718" s="100" t="s">
        <v>276</v>
      </c>
      <c r="H718" s="100" t="s">
        <v>277</v>
      </c>
      <c r="I718" s="116">
        <v>39083</v>
      </c>
      <c r="J718" s="116">
        <v>40816</v>
      </c>
      <c r="K718" s="110" t="s">
        <v>241</v>
      </c>
      <c r="L718" s="112">
        <v>1018611.98</v>
      </c>
      <c r="M718" s="112">
        <v>1018611.98</v>
      </c>
      <c r="N718" s="112">
        <v>865820.18</v>
      </c>
    </row>
    <row r="719" spans="1:14" ht="51.5" x14ac:dyDescent="0.35">
      <c r="A719" s="64">
        <v>716</v>
      </c>
      <c r="B719" s="100" t="s">
        <v>2048</v>
      </c>
      <c r="C719" s="100" t="s">
        <v>640</v>
      </c>
      <c r="D719" s="100" t="s">
        <v>641</v>
      </c>
      <c r="E719" s="100" t="s">
        <v>106</v>
      </c>
      <c r="F719" s="100" t="s">
        <v>228</v>
      </c>
      <c r="G719" s="100" t="s">
        <v>229</v>
      </c>
      <c r="H719" s="100" t="s">
        <v>642</v>
      </c>
      <c r="I719" s="116">
        <v>39083</v>
      </c>
      <c r="J719" s="116">
        <v>40633</v>
      </c>
      <c r="K719" s="110" t="s">
        <v>244</v>
      </c>
      <c r="L719" s="112">
        <v>11448085</v>
      </c>
      <c r="M719" s="112">
        <v>11448085</v>
      </c>
      <c r="N719" s="112">
        <v>9730872.25</v>
      </c>
    </row>
    <row r="720" spans="1:14" ht="41.5" x14ac:dyDescent="0.35">
      <c r="A720" s="64">
        <v>717</v>
      </c>
      <c r="B720" s="100" t="s">
        <v>2049</v>
      </c>
      <c r="C720" s="100" t="s">
        <v>643</v>
      </c>
      <c r="D720" s="100" t="s">
        <v>644</v>
      </c>
      <c r="E720" s="100" t="s">
        <v>56</v>
      </c>
      <c r="F720" s="100" t="s">
        <v>645</v>
      </c>
      <c r="G720" s="100" t="s">
        <v>646</v>
      </c>
      <c r="H720" s="100" t="s">
        <v>647</v>
      </c>
      <c r="I720" s="116">
        <v>39083</v>
      </c>
      <c r="J720" s="116">
        <v>40724</v>
      </c>
      <c r="K720" s="110" t="s">
        <v>259</v>
      </c>
      <c r="L720" s="112">
        <v>5541436.4900000002</v>
      </c>
      <c r="M720" s="112">
        <v>5541436.4900000002</v>
      </c>
      <c r="N720" s="112">
        <v>4710221.01</v>
      </c>
    </row>
    <row r="721" spans="1:14" ht="51.5" x14ac:dyDescent="0.35">
      <c r="A721" s="64">
        <v>718</v>
      </c>
      <c r="B721" s="100" t="s">
        <v>2050</v>
      </c>
      <c r="C721" s="100" t="s">
        <v>648</v>
      </c>
      <c r="D721" s="100" t="s">
        <v>649</v>
      </c>
      <c r="E721" s="100" t="s">
        <v>66</v>
      </c>
      <c r="F721" s="100" t="s">
        <v>650</v>
      </c>
      <c r="G721" s="100" t="s">
        <v>651</v>
      </c>
      <c r="H721" s="100" t="s">
        <v>652</v>
      </c>
      <c r="I721" s="116">
        <v>39083</v>
      </c>
      <c r="J721" s="116">
        <v>41882</v>
      </c>
      <c r="K721" s="110" t="s">
        <v>259</v>
      </c>
      <c r="L721" s="112">
        <v>3069937.9</v>
      </c>
      <c r="M721" s="112">
        <v>2740572.05</v>
      </c>
      <c r="N721" s="112">
        <v>2329486.23</v>
      </c>
    </row>
    <row r="722" spans="1:14" ht="51.5" x14ac:dyDescent="0.35">
      <c r="A722" s="64">
        <v>719</v>
      </c>
      <c r="B722" s="100" t="s">
        <v>2051</v>
      </c>
      <c r="C722" s="100" t="s">
        <v>653</v>
      </c>
      <c r="D722" s="100" t="s">
        <v>654</v>
      </c>
      <c r="E722" s="100" t="s">
        <v>56</v>
      </c>
      <c r="F722" s="100" t="s">
        <v>655</v>
      </c>
      <c r="G722" s="100" t="s">
        <v>656</v>
      </c>
      <c r="H722" s="100" t="s">
        <v>657</v>
      </c>
      <c r="I722" s="116">
        <v>39083</v>
      </c>
      <c r="J722" s="116">
        <v>40939</v>
      </c>
      <c r="K722" s="110" t="s">
        <v>259</v>
      </c>
      <c r="L722" s="112">
        <v>8264707.0099999998</v>
      </c>
      <c r="M722" s="112">
        <v>7886085.0099999998</v>
      </c>
      <c r="N722" s="112">
        <v>6703172.25</v>
      </c>
    </row>
    <row r="723" spans="1:14" ht="61.5" x14ac:dyDescent="0.35">
      <c r="A723" s="64">
        <v>720</v>
      </c>
      <c r="B723" s="100" t="s">
        <v>2052</v>
      </c>
      <c r="C723" s="100" t="s">
        <v>658</v>
      </c>
      <c r="D723" s="100" t="s">
        <v>659</v>
      </c>
      <c r="E723" s="100" t="s">
        <v>56</v>
      </c>
      <c r="F723" s="100" t="s">
        <v>660</v>
      </c>
      <c r="G723" s="100" t="s">
        <v>661</v>
      </c>
      <c r="H723" s="100" t="s">
        <v>662</v>
      </c>
      <c r="I723" s="116">
        <v>39448</v>
      </c>
      <c r="J723" s="116">
        <v>41274</v>
      </c>
      <c r="K723" s="110" t="s">
        <v>259</v>
      </c>
      <c r="L723" s="112">
        <v>58696733.420000002</v>
      </c>
      <c r="M723" s="112">
        <v>56689306.189999998</v>
      </c>
      <c r="N723" s="112">
        <v>48185910.259999998</v>
      </c>
    </row>
    <row r="724" spans="1:14" ht="61.5" x14ac:dyDescent="0.35">
      <c r="A724" s="64">
        <v>721</v>
      </c>
      <c r="B724" s="100" t="s">
        <v>2053</v>
      </c>
      <c r="C724" s="100" t="s">
        <v>663</v>
      </c>
      <c r="D724" s="100" t="s">
        <v>664</v>
      </c>
      <c r="E724" s="100" t="s">
        <v>56</v>
      </c>
      <c r="F724" s="100" t="s">
        <v>71</v>
      </c>
      <c r="G724" s="100" t="s">
        <v>665</v>
      </c>
      <c r="H724" s="100" t="s">
        <v>666</v>
      </c>
      <c r="I724" s="116">
        <v>39083</v>
      </c>
      <c r="J724" s="116">
        <v>42369</v>
      </c>
      <c r="K724" s="110" t="s">
        <v>259</v>
      </c>
      <c r="L724" s="112">
        <v>100729875.13</v>
      </c>
      <c r="M724" s="112">
        <v>81661717.060000002</v>
      </c>
      <c r="N724" s="112">
        <v>69412459.5</v>
      </c>
    </row>
    <row r="725" spans="1:14" ht="61.5" x14ac:dyDescent="0.35">
      <c r="A725" s="64">
        <v>722</v>
      </c>
      <c r="B725" s="100" t="s">
        <v>2054</v>
      </c>
      <c r="C725" s="100" t="s">
        <v>667</v>
      </c>
      <c r="D725" s="100" t="s">
        <v>668</v>
      </c>
      <c r="E725" s="100" t="s">
        <v>170</v>
      </c>
      <c r="F725" s="100" t="s">
        <v>669</v>
      </c>
      <c r="G725" s="100" t="s">
        <v>670</v>
      </c>
      <c r="H725" s="100" t="s">
        <v>671</v>
      </c>
      <c r="I725" s="116">
        <v>39083</v>
      </c>
      <c r="J725" s="116">
        <v>42369</v>
      </c>
      <c r="K725" s="110" t="s">
        <v>259</v>
      </c>
      <c r="L725" s="112">
        <v>106217499.55</v>
      </c>
      <c r="M725" s="112">
        <v>103703689.55</v>
      </c>
      <c r="N725" s="112">
        <v>88148136.120000005</v>
      </c>
    </row>
    <row r="726" spans="1:14" ht="71.5" x14ac:dyDescent="0.35">
      <c r="A726" s="64">
        <v>723</v>
      </c>
      <c r="B726" s="100" t="s">
        <v>2055</v>
      </c>
      <c r="C726" s="100" t="s">
        <v>672</v>
      </c>
      <c r="D726" s="100" t="s">
        <v>673</v>
      </c>
      <c r="E726" s="100" t="s">
        <v>56</v>
      </c>
      <c r="F726" s="100" t="s">
        <v>71</v>
      </c>
      <c r="G726" s="100" t="s">
        <v>674</v>
      </c>
      <c r="H726" s="100" t="s">
        <v>675</v>
      </c>
      <c r="I726" s="116">
        <v>39083</v>
      </c>
      <c r="J726" s="116">
        <v>42369</v>
      </c>
      <c r="K726" s="110" t="s">
        <v>254</v>
      </c>
      <c r="L726" s="112">
        <v>11697178.84</v>
      </c>
      <c r="M726" s="112">
        <v>11697178.84</v>
      </c>
      <c r="N726" s="112">
        <v>9942602.0099999998</v>
      </c>
    </row>
    <row r="727" spans="1:14" ht="61.5" x14ac:dyDescent="0.35">
      <c r="A727" s="64">
        <v>724</v>
      </c>
      <c r="B727" s="100" t="s">
        <v>2059</v>
      </c>
      <c r="C727" s="100" t="s">
        <v>676</v>
      </c>
      <c r="D727" s="100" t="s">
        <v>654</v>
      </c>
      <c r="E727" s="100" t="s">
        <v>56</v>
      </c>
      <c r="F727" s="100" t="s">
        <v>655</v>
      </c>
      <c r="G727" s="100" t="s">
        <v>656</v>
      </c>
      <c r="H727" s="100" t="s">
        <v>657</v>
      </c>
      <c r="I727" s="116">
        <v>39083</v>
      </c>
      <c r="J727" s="116">
        <v>42369</v>
      </c>
      <c r="K727" s="110" t="s">
        <v>259</v>
      </c>
      <c r="L727" s="112">
        <v>40461323.670000002</v>
      </c>
      <c r="M727" s="112">
        <v>40366255.579999998</v>
      </c>
      <c r="N727" s="112">
        <v>34311317.240000002</v>
      </c>
    </row>
    <row r="728" spans="1:14" ht="51.5" x14ac:dyDescent="0.35">
      <c r="A728" s="64">
        <v>725</v>
      </c>
      <c r="B728" s="100" t="s">
        <v>2058</v>
      </c>
      <c r="C728" s="100" t="s">
        <v>677</v>
      </c>
      <c r="D728" s="100" t="s">
        <v>629</v>
      </c>
      <c r="E728" s="100" t="s">
        <v>37</v>
      </c>
      <c r="F728" s="100" t="s">
        <v>43</v>
      </c>
      <c r="G728" s="100" t="s">
        <v>630</v>
      </c>
      <c r="H728" s="100" t="s">
        <v>631</v>
      </c>
      <c r="I728" s="116">
        <v>39083</v>
      </c>
      <c r="J728" s="116">
        <v>41090</v>
      </c>
      <c r="K728" s="110" t="s">
        <v>254</v>
      </c>
      <c r="L728" s="112">
        <v>13897579.220000001</v>
      </c>
      <c r="M728" s="112">
        <v>7498333.4100000001</v>
      </c>
      <c r="N728" s="112">
        <v>6373583.3899999997</v>
      </c>
    </row>
    <row r="729" spans="1:14" ht="51.5" x14ac:dyDescent="0.35">
      <c r="A729" s="64">
        <v>726</v>
      </c>
      <c r="B729" s="100" t="s">
        <v>2057</v>
      </c>
      <c r="C729" s="100" t="s">
        <v>678</v>
      </c>
      <c r="D729" s="100" t="s">
        <v>679</v>
      </c>
      <c r="E729" s="100" t="s">
        <v>9</v>
      </c>
      <c r="F729" s="100" t="s">
        <v>126</v>
      </c>
      <c r="G729" s="100" t="s">
        <v>680</v>
      </c>
      <c r="H729" s="100" t="s">
        <v>681</v>
      </c>
      <c r="I729" s="116">
        <v>39083</v>
      </c>
      <c r="J729" s="116">
        <v>41455</v>
      </c>
      <c r="K729" s="110" t="s">
        <v>259</v>
      </c>
      <c r="L729" s="112">
        <v>36992500</v>
      </c>
      <c r="M729" s="112">
        <v>36990060</v>
      </c>
      <c r="N729" s="112">
        <v>31441551</v>
      </c>
    </row>
    <row r="730" spans="1:14" ht="91.5" x14ac:dyDescent="0.35">
      <c r="A730" s="64">
        <v>727</v>
      </c>
      <c r="B730" s="100" t="s">
        <v>2056</v>
      </c>
      <c r="C730" s="100" t="s">
        <v>682</v>
      </c>
      <c r="D730" s="100" t="s">
        <v>683</v>
      </c>
      <c r="E730" s="100" t="s">
        <v>56</v>
      </c>
      <c r="F730" s="100" t="s">
        <v>655</v>
      </c>
      <c r="G730" s="100" t="s">
        <v>656</v>
      </c>
      <c r="H730" s="100" t="s">
        <v>657</v>
      </c>
      <c r="I730" s="116">
        <v>39083</v>
      </c>
      <c r="J730" s="116">
        <v>41274</v>
      </c>
      <c r="K730" s="110" t="s">
        <v>259</v>
      </c>
      <c r="L730" s="112">
        <v>4342455.6500000004</v>
      </c>
      <c r="M730" s="112">
        <v>4320089.1500000004</v>
      </c>
      <c r="N730" s="112">
        <v>3672075.77</v>
      </c>
    </row>
    <row r="731" spans="1:14" ht="61.5" x14ac:dyDescent="0.35">
      <c r="A731" s="64">
        <v>728</v>
      </c>
      <c r="B731" s="100" t="s">
        <v>2060</v>
      </c>
      <c r="C731" s="100" t="s">
        <v>684</v>
      </c>
      <c r="D731" s="100" t="s">
        <v>685</v>
      </c>
      <c r="E731" s="100" t="s">
        <v>56</v>
      </c>
      <c r="F731" s="100" t="s">
        <v>71</v>
      </c>
      <c r="G731" s="100" t="s">
        <v>686</v>
      </c>
      <c r="H731" s="100" t="s">
        <v>687</v>
      </c>
      <c r="I731" s="116">
        <v>39083</v>
      </c>
      <c r="J731" s="116">
        <v>41670</v>
      </c>
      <c r="K731" s="110" t="s">
        <v>254</v>
      </c>
      <c r="L731" s="112">
        <v>6481898.5700000003</v>
      </c>
      <c r="M731" s="112">
        <v>6481898.5700000003</v>
      </c>
      <c r="N731" s="112">
        <v>5509613.7800000003</v>
      </c>
    </row>
    <row r="732" spans="1:14" ht="71.5" x14ac:dyDescent="0.35">
      <c r="A732" s="64">
        <v>729</v>
      </c>
      <c r="B732" s="100" t="s">
        <v>2061</v>
      </c>
      <c r="C732" s="100" t="s">
        <v>688</v>
      </c>
      <c r="D732" s="100" t="s">
        <v>689</v>
      </c>
      <c r="E732" s="100" t="s">
        <v>56</v>
      </c>
      <c r="F732" s="100" t="s">
        <v>71</v>
      </c>
      <c r="G732" s="100" t="s">
        <v>690</v>
      </c>
      <c r="H732" s="100" t="s">
        <v>691</v>
      </c>
      <c r="I732" s="116">
        <v>39083</v>
      </c>
      <c r="J732" s="116">
        <v>42369</v>
      </c>
      <c r="K732" s="110" t="s">
        <v>259</v>
      </c>
      <c r="L732" s="112">
        <v>50765344.270000003</v>
      </c>
      <c r="M732" s="112">
        <v>50762594.270000003</v>
      </c>
      <c r="N732" s="112">
        <v>43148205.119999997</v>
      </c>
    </row>
    <row r="733" spans="1:14" ht="51.5" x14ac:dyDescent="0.35">
      <c r="A733" s="64">
        <v>730</v>
      </c>
      <c r="B733" s="100" t="s">
        <v>2062</v>
      </c>
      <c r="C733" s="100" t="s">
        <v>692</v>
      </c>
      <c r="D733" s="100" t="s">
        <v>685</v>
      </c>
      <c r="E733" s="100" t="s">
        <v>56</v>
      </c>
      <c r="F733" s="100" t="s">
        <v>71</v>
      </c>
      <c r="G733" s="100" t="s">
        <v>686</v>
      </c>
      <c r="H733" s="100" t="s">
        <v>693</v>
      </c>
      <c r="I733" s="116">
        <v>39083</v>
      </c>
      <c r="J733" s="116">
        <v>42185</v>
      </c>
      <c r="K733" s="110" t="s">
        <v>254</v>
      </c>
      <c r="L733" s="112">
        <v>9195692.4499999993</v>
      </c>
      <c r="M733" s="112">
        <v>9195692.4499999993</v>
      </c>
      <c r="N733" s="112">
        <v>7816338.5800000001</v>
      </c>
    </row>
    <row r="734" spans="1:14" ht="61.5" x14ac:dyDescent="0.35">
      <c r="A734" s="64">
        <v>731</v>
      </c>
      <c r="B734" s="100" t="s">
        <v>2063</v>
      </c>
      <c r="C734" s="100" t="s">
        <v>694</v>
      </c>
      <c r="D734" s="100" t="s">
        <v>685</v>
      </c>
      <c r="E734" s="100" t="s">
        <v>56</v>
      </c>
      <c r="F734" s="100" t="s">
        <v>71</v>
      </c>
      <c r="G734" s="100" t="s">
        <v>686</v>
      </c>
      <c r="H734" s="100" t="s">
        <v>695</v>
      </c>
      <c r="I734" s="116">
        <v>39083</v>
      </c>
      <c r="J734" s="116">
        <v>42369</v>
      </c>
      <c r="K734" s="110" t="s">
        <v>254</v>
      </c>
      <c r="L734" s="112">
        <v>14191645.4</v>
      </c>
      <c r="M734" s="112">
        <v>14191645.4</v>
      </c>
      <c r="N734" s="112">
        <v>12062898.59</v>
      </c>
    </row>
    <row r="735" spans="1:14" ht="41.5" x14ac:dyDescent="0.35">
      <c r="A735" s="64">
        <v>732</v>
      </c>
      <c r="B735" s="100" t="s">
        <v>2064</v>
      </c>
      <c r="C735" s="100" t="s">
        <v>696</v>
      </c>
      <c r="D735" s="100" t="s">
        <v>697</v>
      </c>
      <c r="E735" s="100" t="s">
        <v>698</v>
      </c>
      <c r="F735" s="100" t="s">
        <v>245</v>
      </c>
      <c r="G735" s="100" t="s">
        <v>699</v>
      </c>
      <c r="H735" s="100" t="s">
        <v>700</v>
      </c>
      <c r="I735" s="116">
        <v>39083</v>
      </c>
      <c r="J735" s="116">
        <v>41455</v>
      </c>
      <c r="K735" s="110" t="s">
        <v>254</v>
      </c>
      <c r="L735" s="112">
        <v>2455034.96</v>
      </c>
      <c r="M735" s="112">
        <v>2454908</v>
      </c>
      <c r="N735" s="112">
        <v>2086671.8</v>
      </c>
    </row>
    <row r="736" spans="1:14" ht="71.5" x14ac:dyDescent="0.35">
      <c r="A736" s="64">
        <v>733</v>
      </c>
      <c r="B736" s="100" t="s">
        <v>2065</v>
      </c>
      <c r="C736" s="100" t="s">
        <v>701</v>
      </c>
      <c r="D736" s="100" t="s">
        <v>689</v>
      </c>
      <c r="E736" s="100" t="s">
        <v>56</v>
      </c>
      <c r="F736" s="100" t="s">
        <v>71</v>
      </c>
      <c r="G736" s="100" t="s">
        <v>690</v>
      </c>
      <c r="H736" s="100" t="s">
        <v>691</v>
      </c>
      <c r="I736" s="116">
        <v>39448</v>
      </c>
      <c r="J736" s="116">
        <v>40999</v>
      </c>
      <c r="K736" s="110" t="s">
        <v>259</v>
      </c>
      <c r="L736" s="112">
        <v>41648047.399999999</v>
      </c>
      <c r="M736" s="112">
        <v>41028047.399999999</v>
      </c>
      <c r="N736" s="112">
        <v>33126200</v>
      </c>
    </row>
    <row r="737" spans="1:14" ht="51.5" x14ac:dyDescent="0.35">
      <c r="A737" s="64">
        <v>734</v>
      </c>
      <c r="B737" s="100" t="s">
        <v>2066</v>
      </c>
      <c r="C737" s="100" t="s">
        <v>702</v>
      </c>
      <c r="D737" s="100" t="s">
        <v>325</v>
      </c>
      <c r="E737" s="100" t="s">
        <v>56</v>
      </c>
      <c r="F737" s="100" t="s">
        <v>71</v>
      </c>
      <c r="G737" s="100" t="s">
        <v>326</v>
      </c>
      <c r="H737" s="100" t="s">
        <v>327</v>
      </c>
      <c r="I737" s="116">
        <v>39083</v>
      </c>
      <c r="J737" s="116">
        <v>41698</v>
      </c>
      <c r="K737" s="110" t="s">
        <v>254</v>
      </c>
      <c r="L737" s="112">
        <v>10952393.57</v>
      </c>
      <c r="M737" s="112">
        <v>10951448.57</v>
      </c>
      <c r="N737" s="112">
        <v>9308731.2799999993</v>
      </c>
    </row>
    <row r="738" spans="1:14" ht="51.5" x14ac:dyDescent="0.35">
      <c r="A738" s="64">
        <v>735</v>
      </c>
      <c r="B738" s="100" t="s">
        <v>2067</v>
      </c>
      <c r="C738" s="100" t="s">
        <v>703</v>
      </c>
      <c r="D738" s="100" t="s">
        <v>704</v>
      </c>
      <c r="E738" s="100" t="s">
        <v>157</v>
      </c>
      <c r="F738" s="100" t="s">
        <v>336</v>
      </c>
      <c r="G738" s="100" t="s">
        <v>705</v>
      </c>
      <c r="H738" s="100" t="s">
        <v>706</v>
      </c>
      <c r="I738" s="116">
        <v>39083</v>
      </c>
      <c r="J738" s="116">
        <v>42338</v>
      </c>
      <c r="K738" s="110" t="s">
        <v>560</v>
      </c>
      <c r="L738" s="112">
        <v>4674761.01</v>
      </c>
      <c r="M738" s="112">
        <v>4674761.01</v>
      </c>
      <c r="N738" s="112">
        <v>3973546.85</v>
      </c>
    </row>
    <row r="739" spans="1:14" ht="51.5" x14ac:dyDescent="0.35">
      <c r="A739" s="64">
        <v>736</v>
      </c>
      <c r="B739" s="100" t="s">
        <v>2068</v>
      </c>
      <c r="C739" s="100" t="s">
        <v>707</v>
      </c>
      <c r="D739" s="100" t="s">
        <v>335</v>
      </c>
      <c r="E739" s="100" t="s">
        <v>157</v>
      </c>
      <c r="F739" s="100" t="s">
        <v>336</v>
      </c>
      <c r="G739" s="100" t="s">
        <v>337</v>
      </c>
      <c r="H739" s="100" t="s">
        <v>338</v>
      </c>
      <c r="I739" s="116">
        <v>39083</v>
      </c>
      <c r="J739" s="116">
        <v>40877</v>
      </c>
      <c r="K739" s="110" t="s">
        <v>254</v>
      </c>
      <c r="L739" s="112">
        <v>8852798.4600000009</v>
      </c>
      <c r="M739" s="112">
        <v>8852798.4600000009</v>
      </c>
      <c r="N739" s="112">
        <v>7524878.6900000004</v>
      </c>
    </row>
    <row r="740" spans="1:14" ht="41.5" x14ac:dyDescent="0.35">
      <c r="A740" s="64">
        <v>737</v>
      </c>
      <c r="B740" s="100" t="s">
        <v>2069</v>
      </c>
      <c r="C740" s="100" t="s">
        <v>708</v>
      </c>
      <c r="D740" s="100" t="s">
        <v>709</v>
      </c>
      <c r="E740" s="100" t="s">
        <v>161</v>
      </c>
      <c r="F740" s="100" t="s">
        <v>162</v>
      </c>
      <c r="G740" s="100" t="s">
        <v>710</v>
      </c>
      <c r="H740" s="100" t="s">
        <v>711</v>
      </c>
      <c r="I740" s="116">
        <v>39083</v>
      </c>
      <c r="J740" s="116">
        <v>41973</v>
      </c>
      <c r="K740" s="110" t="s">
        <v>259</v>
      </c>
      <c r="L740" s="112">
        <v>63539992.189999998</v>
      </c>
      <c r="M740" s="112">
        <v>51298300.149999999</v>
      </c>
      <c r="N740" s="112">
        <v>43603555.119999997</v>
      </c>
    </row>
    <row r="741" spans="1:14" ht="61.5" x14ac:dyDescent="0.35">
      <c r="A741" s="64">
        <v>738</v>
      </c>
      <c r="B741" s="100" t="s">
        <v>2070</v>
      </c>
      <c r="C741" s="100" t="s">
        <v>712</v>
      </c>
      <c r="D741" s="100" t="s">
        <v>713</v>
      </c>
      <c r="E741" s="100" t="s">
        <v>9</v>
      </c>
      <c r="F741" s="100" t="s">
        <v>126</v>
      </c>
      <c r="G741" s="100" t="s">
        <v>345</v>
      </c>
      <c r="H741" s="100" t="s">
        <v>627</v>
      </c>
      <c r="I741" s="116">
        <v>39083</v>
      </c>
      <c r="J741" s="116">
        <v>41943</v>
      </c>
      <c r="K741" s="110" t="s">
        <v>259</v>
      </c>
      <c r="L741" s="112">
        <v>33771460.060000002</v>
      </c>
      <c r="M741" s="112">
        <v>33711023.259999998</v>
      </c>
      <c r="N741" s="112">
        <v>28654369.719999999</v>
      </c>
    </row>
    <row r="742" spans="1:14" ht="51.5" x14ac:dyDescent="0.35">
      <c r="A742" s="64">
        <v>739</v>
      </c>
      <c r="B742" s="100" t="s">
        <v>2071</v>
      </c>
      <c r="C742" s="100" t="s">
        <v>714</v>
      </c>
      <c r="D742" s="100" t="s">
        <v>715</v>
      </c>
      <c r="E742" s="100" t="s">
        <v>56</v>
      </c>
      <c r="F742" s="100" t="s">
        <v>71</v>
      </c>
      <c r="G742" s="100" t="s">
        <v>716</v>
      </c>
      <c r="H742" s="100" t="s">
        <v>717</v>
      </c>
      <c r="I742" s="116">
        <v>39083</v>
      </c>
      <c r="J742" s="116">
        <v>40633</v>
      </c>
      <c r="K742" s="110" t="s">
        <v>254</v>
      </c>
      <c r="L742" s="112">
        <v>4423487.26</v>
      </c>
      <c r="M742" s="112">
        <v>4423487.26</v>
      </c>
      <c r="N742" s="112">
        <v>3759964.17</v>
      </c>
    </row>
    <row r="743" spans="1:14" ht="41.5" x14ac:dyDescent="0.35">
      <c r="A743" s="64">
        <v>740</v>
      </c>
      <c r="B743" s="100" t="s">
        <v>2072</v>
      </c>
      <c r="C743" s="100" t="s">
        <v>718</v>
      </c>
      <c r="D743" s="100" t="s">
        <v>719</v>
      </c>
      <c r="E743" s="100" t="s">
        <v>56</v>
      </c>
      <c r="F743" s="100" t="s">
        <v>71</v>
      </c>
      <c r="G743" s="100" t="s">
        <v>720</v>
      </c>
      <c r="H743" s="100" t="s">
        <v>721</v>
      </c>
      <c r="I743" s="116">
        <v>39356</v>
      </c>
      <c r="J743" s="116">
        <v>41517</v>
      </c>
      <c r="K743" s="110" t="s">
        <v>259</v>
      </c>
      <c r="L743" s="112">
        <v>69000000</v>
      </c>
      <c r="M743" s="112">
        <v>69000000</v>
      </c>
      <c r="N743" s="112">
        <v>58650000</v>
      </c>
    </row>
    <row r="744" spans="1:14" ht="61.5" x14ac:dyDescent="0.35">
      <c r="A744" s="64">
        <v>741</v>
      </c>
      <c r="B744" s="100" t="s">
        <v>2073</v>
      </c>
      <c r="C744" s="100" t="s">
        <v>722</v>
      </c>
      <c r="D744" s="100" t="s">
        <v>723</v>
      </c>
      <c r="E744" s="100" t="s">
        <v>66</v>
      </c>
      <c r="F744" s="100" t="s">
        <v>724</v>
      </c>
      <c r="G744" s="100" t="s">
        <v>725</v>
      </c>
      <c r="H744" s="100" t="s">
        <v>726</v>
      </c>
      <c r="I744" s="116">
        <v>39083</v>
      </c>
      <c r="J744" s="116">
        <v>41943</v>
      </c>
      <c r="K744" s="110" t="s">
        <v>254</v>
      </c>
      <c r="L744" s="112">
        <v>12000000</v>
      </c>
      <c r="M744" s="112">
        <v>12000000</v>
      </c>
      <c r="N744" s="112">
        <v>10200000</v>
      </c>
    </row>
    <row r="745" spans="1:14" ht="71.5" x14ac:dyDescent="0.35">
      <c r="A745" s="64">
        <v>742</v>
      </c>
      <c r="B745" s="100" t="s">
        <v>2074</v>
      </c>
      <c r="C745" s="100" t="s">
        <v>727</v>
      </c>
      <c r="D745" s="100" t="s">
        <v>728</v>
      </c>
      <c r="E745" s="100" t="s">
        <v>85</v>
      </c>
      <c r="F745" s="100" t="s">
        <v>286</v>
      </c>
      <c r="G745" s="100" t="s">
        <v>729</v>
      </c>
      <c r="H745" s="100" t="s">
        <v>730</v>
      </c>
      <c r="I745" s="116">
        <v>39083</v>
      </c>
      <c r="J745" s="116">
        <v>42369</v>
      </c>
      <c r="K745" s="110" t="s">
        <v>259</v>
      </c>
      <c r="L745" s="112">
        <v>101021559.48</v>
      </c>
      <c r="M745" s="112">
        <v>99865645.760000005</v>
      </c>
      <c r="N745" s="112">
        <v>84885798.890000001</v>
      </c>
    </row>
    <row r="746" spans="1:14" ht="51.5" x14ac:dyDescent="0.35">
      <c r="A746" s="64">
        <v>743</v>
      </c>
      <c r="B746" s="100" t="s">
        <v>2075</v>
      </c>
      <c r="C746" s="100" t="s">
        <v>731</v>
      </c>
      <c r="D746" s="100" t="s">
        <v>715</v>
      </c>
      <c r="E746" s="100" t="s">
        <v>56</v>
      </c>
      <c r="F746" s="100" t="s">
        <v>71</v>
      </c>
      <c r="G746" s="100" t="s">
        <v>716</v>
      </c>
      <c r="H746" s="100" t="s">
        <v>717</v>
      </c>
      <c r="I746" s="116">
        <v>39083</v>
      </c>
      <c r="J746" s="116">
        <v>40633</v>
      </c>
      <c r="K746" s="110" t="s">
        <v>254</v>
      </c>
      <c r="L746" s="112">
        <v>3836086.54</v>
      </c>
      <c r="M746" s="112">
        <v>3836086.54</v>
      </c>
      <c r="N746" s="112">
        <v>3260673.55</v>
      </c>
    </row>
    <row r="747" spans="1:14" ht="61.5" x14ac:dyDescent="0.35">
      <c r="A747" s="64">
        <v>744</v>
      </c>
      <c r="B747" s="100" t="s">
        <v>2076</v>
      </c>
      <c r="C747" s="100" t="s">
        <v>732</v>
      </c>
      <c r="D747" s="100" t="s">
        <v>733</v>
      </c>
      <c r="E747" s="100" t="s">
        <v>56</v>
      </c>
      <c r="F747" s="100" t="s">
        <v>71</v>
      </c>
      <c r="G747" s="100" t="s">
        <v>734</v>
      </c>
      <c r="H747" s="100" t="s">
        <v>735</v>
      </c>
      <c r="I747" s="116">
        <v>39083</v>
      </c>
      <c r="J747" s="116">
        <v>41670</v>
      </c>
      <c r="K747" s="110" t="s">
        <v>254</v>
      </c>
      <c r="L747" s="112">
        <v>2751624</v>
      </c>
      <c r="M747" s="112">
        <v>2751624</v>
      </c>
      <c r="N747" s="112">
        <v>2338880.4</v>
      </c>
    </row>
    <row r="748" spans="1:14" ht="41.5" x14ac:dyDescent="0.35">
      <c r="A748" s="64">
        <v>745</v>
      </c>
      <c r="B748" s="100" t="s">
        <v>2077</v>
      </c>
      <c r="C748" s="100" t="s">
        <v>736</v>
      </c>
      <c r="D748" s="100" t="s">
        <v>285</v>
      </c>
      <c r="E748" s="100" t="s">
        <v>85</v>
      </c>
      <c r="F748" s="100" t="s">
        <v>286</v>
      </c>
      <c r="G748" s="100" t="s">
        <v>287</v>
      </c>
      <c r="H748" s="100" t="s">
        <v>288</v>
      </c>
      <c r="I748" s="116">
        <v>39083</v>
      </c>
      <c r="J748" s="116">
        <v>40574</v>
      </c>
      <c r="K748" s="110" t="s">
        <v>259</v>
      </c>
      <c r="L748" s="112">
        <v>9886019.3499999996</v>
      </c>
      <c r="M748" s="112">
        <v>9876019.3499999996</v>
      </c>
      <c r="N748" s="112">
        <v>8394616.4399999995</v>
      </c>
    </row>
    <row r="749" spans="1:14" ht="71.5" x14ac:dyDescent="0.35">
      <c r="A749" s="64">
        <v>746</v>
      </c>
      <c r="B749" s="100" t="s">
        <v>2078</v>
      </c>
      <c r="C749" s="100" t="s">
        <v>737</v>
      </c>
      <c r="D749" s="100" t="s">
        <v>738</v>
      </c>
      <c r="E749" s="100" t="s">
        <v>80</v>
      </c>
      <c r="F749" s="100" t="s">
        <v>166</v>
      </c>
      <c r="G749" s="100" t="s">
        <v>739</v>
      </c>
      <c r="H749" s="100" t="s">
        <v>740</v>
      </c>
      <c r="I749" s="116">
        <v>39083</v>
      </c>
      <c r="J749" s="116">
        <v>42369</v>
      </c>
      <c r="K749" s="110" t="s">
        <v>259</v>
      </c>
      <c r="L749" s="112">
        <v>27280780</v>
      </c>
      <c r="M749" s="112">
        <v>27129550</v>
      </c>
      <c r="N749" s="112">
        <v>23060117.5</v>
      </c>
    </row>
    <row r="750" spans="1:14" ht="51.5" x14ac:dyDescent="0.35">
      <c r="A750" s="64">
        <v>747</v>
      </c>
      <c r="B750" s="100" t="s">
        <v>2079</v>
      </c>
      <c r="C750" s="100" t="s">
        <v>741</v>
      </c>
      <c r="D750" s="100" t="s">
        <v>742</v>
      </c>
      <c r="E750" s="100" t="s">
        <v>56</v>
      </c>
      <c r="F750" s="100" t="s">
        <v>71</v>
      </c>
      <c r="G750" s="100" t="s">
        <v>743</v>
      </c>
      <c r="H750" s="100" t="s">
        <v>744</v>
      </c>
      <c r="I750" s="116">
        <v>39083</v>
      </c>
      <c r="J750" s="116">
        <v>40543</v>
      </c>
      <c r="K750" s="110" t="s">
        <v>254</v>
      </c>
      <c r="L750" s="112">
        <v>1928500</v>
      </c>
      <c r="M750" s="112">
        <v>1924479.79</v>
      </c>
      <c r="N750" s="112">
        <v>1635807.82</v>
      </c>
    </row>
    <row r="751" spans="1:14" ht="51.5" x14ac:dyDescent="0.35">
      <c r="A751" s="64">
        <v>748</v>
      </c>
      <c r="B751" s="100" t="s">
        <v>2080</v>
      </c>
      <c r="C751" s="100" t="s">
        <v>745</v>
      </c>
      <c r="D751" s="100" t="s">
        <v>746</v>
      </c>
      <c r="E751" s="100" t="s">
        <v>85</v>
      </c>
      <c r="F751" s="100" t="s">
        <v>286</v>
      </c>
      <c r="G751" s="100" t="s">
        <v>729</v>
      </c>
      <c r="H751" s="100" t="s">
        <v>747</v>
      </c>
      <c r="I751" s="116">
        <v>39083</v>
      </c>
      <c r="J751" s="116">
        <v>40663</v>
      </c>
      <c r="K751" s="110" t="s">
        <v>254</v>
      </c>
      <c r="L751" s="112">
        <v>5521600</v>
      </c>
      <c r="M751" s="112">
        <v>5521600</v>
      </c>
      <c r="N751" s="112">
        <v>4693360</v>
      </c>
    </row>
    <row r="752" spans="1:14" ht="41.5" x14ac:dyDescent="0.35">
      <c r="A752" s="64">
        <v>749</v>
      </c>
      <c r="B752" s="100" t="s">
        <v>2081</v>
      </c>
      <c r="C752" s="100" t="s">
        <v>748</v>
      </c>
      <c r="D752" s="100" t="s">
        <v>749</v>
      </c>
      <c r="E752" s="100" t="s">
        <v>66</v>
      </c>
      <c r="F752" s="100" t="s">
        <v>236</v>
      </c>
      <c r="G752" s="100" t="s">
        <v>750</v>
      </c>
      <c r="H752" s="100" t="s">
        <v>751</v>
      </c>
      <c r="I752" s="116">
        <v>39083</v>
      </c>
      <c r="J752" s="116">
        <v>42369</v>
      </c>
      <c r="K752" s="110" t="s">
        <v>259</v>
      </c>
      <c r="L752" s="112">
        <v>12842189.460000001</v>
      </c>
      <c r="M752" s="112">
        <v>9534146.5199999996</v>
      </c>
      <c r="N752" s="112">
        <v>8104024.54</v>
      </c>
    </row>
    <row r="753" spans="1:14" ht="51.5" x14ac:dyDescent="0.35">
      <c r="A753" s="64">
        <v>750</v>
      </c>
      <c r="B753" s="100" t="s">
        <v>2082</v>
      </c>
      <c r="C753" s="100" t="s">
        <v>752</v>
      </c>
      <c r="D753" s="100" t="s">
        <v>753</v>
      </c>
      <c r="E753" s="100" t="s">
        <v>161</v>
      </c>
      <c r="F753" s="100" t="s">
        <v>754</v>
      </c>
      <c r="G753" s="100" t="s">
        <v>755</v>
      </c>
      <c r="H753" s="100" t="s">
        <v>756</v>
      </c>
      <c r="I753" s="116">
        <v>39083</v>
      </c>
      <c r="J753" s="116">
        <v>40543</v>
      </c>
      <c r="K753" s="110" t="s">
        <v>254</v>
      </c>
      <c r="L753" s="112">
        <v>4651537.9800000004</v>
      </c>
      <c r="M753" s="112">
        <v>4651537.9800000004</v>
      </c>
      <c r="N753" s="112">
        <v>3953807.28</v>
      </c>
    </row>
    <row r="754" spans="1:14" ht="51.5" x14ac:dyDescent="0.35">
      <c r="A754" s="64">
        <v>751</v>
      </c>
      <c r="B754" s="100" t="s">
        <v>2083</v>
      </c>
      <c r="C754" s="100" t="s">
        <v>757</v>
      </c>
      <c r="D754" s="100" t="s">
        <v>758</v>
      </c>
      <c r="E754" s="100" t="s">
        <v>66</v>
      </c>
      <c r="F754" s="100" t="s">
        <v>236</v>
      </c>
      <c r="G754" s="100" t="s">
        <v>759</v>
      </c>
      <c r="H754" s="100" t="s">
        <v>760</v>
      </c>
      <c r="I754" s="116">
        <v>39083</v>
      </c>
      <c r="J754" s="116">
        <v>41060</v>
      </c>
      <c r="K754" s="110" t="s">
        <v>259</v>
      </c>
      <c r="L754" s="112">
        <v>8089297.8399999999</v>
      </c>
      <c r="M754" s="112">
        <v>8089297.8399999999</v>
      </c>
      <c r="N754" s="112">
        <v>6875903.1600000001</v>
      </c>
    </row>
    <row r="755" spans="1:14" ht="51.5" x14ac:dyDescent="0.35">
      <c r="A755" s="64">
        <v>752</v>
      </c>
      <c r="B755" s="100" t="s">
        <v>2084</v>
      </c>
      <c r="C755" s="100" t="s">
        <v>761</v>
      </c>
      <c r="D755" s="100" t="s">
        <v>762</v>
      </c>
      <c r="E755" s="100" t="s">
        <v>170</v>
      </c>
      <c r="F755" s="100" t="s">
        <v>669</v>
      </c>
      <c r="G755" s="100" t="s">
        <v>670</v>
      </c>
      <c r="H755" s="100" t="s">
        <v>763</v>
      </c>
      <c r="I755" s="116">
        <v>39083</v>
      </c>
      <c r="J755" s="116">
        <v>40602</v>
      </c>
      <c r="K755" s="110" t="s">
        <v>254</v>
      </c>
      <c r="L755" s="112">
        <v>9989721.4600000009</v>
      </c>
      <c r="M755" s="112">
        <v>9988501.4600000009</v>
      </c>
      <c r="N755" s="112">
        <v>8490226.2400000002</v>
      </c>
    </row>
    <row r="756" spans="1:14" ht="51.5" x14ac:dyDescent="0.35">
      <c r="A756" s="64">
        <v>753</v>
      </c>
      <c r="B756" s="100" t="s">
        <v>2085</v>
      </c>
      <c r="C756" s="100" t="s">
        <v>764</v>
      </c>
      <c r="D756" s="100" t="s">
        <v>765</v>
      </c>
      <c r="E756" s="100" t="s">
        <v>66</v>
      </c>
      <c r="F756" s="100" t="s">
        <v>724</v>
      </c>
      <c r="G756" s="100" t="s">
        <v>725</v>
      </c>
      <c r="H756" s="100" t="s">
        <v>726</v>
      </c>
      <c r="I756" s="116">
        <v>39083</v>
      </c>
      <c r="J756" s="116">
        <v>40574</v>
      </c>
      <c r="K756" s="110" t="s">
        <v>254</v>
      </c>
      <c r="L756" s="112">
        <v>9999761</v>
      </c>
      <c r="M756" s="112">
        <v>9929261</v>
      </c>
      <c r="N756" s="112">
        <v>8439871.8499999996</v>
      </c>
    </row>
    <row r="757" spans="1:14" ht="51.5" x14ac:dyDescent="0.35">
      <c r="A757" s="64">
        <v>754</v>
      </c>
      <c r="B757" s="100" t="s">
        <v>2086</v>
      </c>
      <c r="C757" s="100" t="s">
        <v>766</v>
      </c>
      <c r="D757" s="100" t="s">
        <v>767</v>
      </c>
      <c r="E757" s="100" t="s">
        <v>56</v>
      </c>
      <c r="F757" s="100" t="s">
        <v>655</v>
      </c>
      <c r="G757" s="100" t="s">
        <v>656</v>
      </c>
      <c r="H757" s="100" t="s">
        <v>768</v>
      </c>
      <c r="I757" s="116">
        <v>39083</v>
      </c>
      <c r="J757" s="116">
        <v>41882</v>
      </c>
      <c r="K757" s="110" t="s">
        <v>560</v>
      </c>
      <c r="L757" s="112">
        <v>14758966.49</v>
      </c>
      <c r="M757" s="112">
        <v>9968407.1099999994</v>
      </c>
      <c r="N757" s="112">
        <v>8473146.0199999996</v>
      </c>
    </row>
    <row r="758" spans="1:14" ht="51.5" x14ac:dyDescent="0.35">
      <c r="A758" s="64">
        <v>755</v>
      </c>
      <c r="B758" s="100" t="s">
        <v>2087</v>
      </c>
      <c r="C758" s="100" t="s">
        <v>769</v>
      </c>
      <c r="D758" s="100" t="s">
        <v>770</v>
      </c>
      <c r="E758" s="100" t="s">
        <v>90</v>
      </c>
      <c r="F758" s="100" t="s">
        <v>150</v>
      </c>
      <c r="G758" s="100" t="s">
        <v>771</v>
      </c>
      <c r="H758" s="100" t="s">
        <v>772</v>
      </c>
      <c r="I758" s="116">
        <v>39083</v>
      </c>
      <c r="J758" s="116">
        <v>40451</v>
      </c>
      <c r="K758" s="110" t="s">
        <v>254</v>
      </c>
      <c r="L758" s="112">
        <v>9825530.4000000004</v>
      </c>
      <c r="M758" s="112">
        <v>9825530.4000000004</v>
      </c>
      <c r="N758" s="112">
        <v>8351700.8399999999</v>
      </c>
    </row>
    <row r="759" spans="1:14" ht="51.5" x14ac:dyDescent="0.35">
      <c r="A759" s="64">
        <v>756</v>
      </c>
      <c r="B759" s="100" t="s">
        <v>2088</v>
      </c>
      <c r="C759" s="100" t="s">
        <v>773</v>
      </c>
      <c r="D759" s="100" t="s">
        <v>774</v>
      </c>
      <c r="E759" s="100" t="s">
        <v>90</v>
      </c>
      <c r="F759" s="100" t="s">
        <v>150</v>
      </c>
      <c r="G759" s="100" t="s">
        <v>775</v>
      </c>
      <c r="H759" s="100" t="s">
        <v>776</v>
      </c>
      <c r="I759" s="116">
        <v>39083</v>
      </c>
      <c r="J759" s="116">
        <v>40724</v>
      </c>
      <c r="K759" s="110" t="s">
        <v>259</v>
      </c>
      <c r="L759" s="112">
        <v>9998000</v>
      </c>
      <c r="M759" s="112">
        <v>9998000</v>
      </c>
      <c r="N759" s="112">
        <v>8498300</v>
      </c>
    </row>
    <row r="760" spans="1:14" ht="51.5" x14ac:dyDescent="0.35">
      <c r="A760" s="64">
        <v>757</v>
      </c>
      <c r="B760" s="100" t="s">
        <v>2089</v>
      </c>
      <c r="C760" s="100" t="s">
        <v>777</v>
      </c>
      <c r="D760" s="100" t="s">
        <v>713</v>
      </c>
      <c r="E760" s="100" t="s">
        <v>9</v>
      </c>
      <c r="F760" s="100" t="s">
        <v>126</v>
      </c>
      <c r="G760" s="100" t="s">
        <v>345</v>
      </c>
      <c r="H760" s="100" t="s">
        <v>627</v>
      </c>
      <c r="I760" s="116">
        <v>39083</v>
      </c>
      <c r="J760" s="116">
        <v>40999</v>
      </c>
      <c r="K760" s="110" t="s">
        <v>259</v>
      </c>
      <c r="L760" s="112">
        <v>10427660.029999999</v>
      </c>
      <c r="M760" s="112">
        <v>10000000</v>
      </c>
      <c r="N760" s="112">
        <v>8500000</v>
      </c>
    </row>
    <row r="761" spans="1:14" ht="51.5" x14ac:dyDescent="0.35">
      <c r="A761" s="64">
        <v>758</v>
      </c>
      <c r="B761" s="100" t="s">
        <v>2090</v>
      </c>
      <c r="C761" s="100" t="s">
        <v>778</v>
      </c>
      <c r="D761" s="100" t="s">
        <v>344</v>
      </c>
      <c r="E761" s="100" t="s">
        <v>9</v>
      </c>
      <c r="F761" s="100" t="s">
        <v>126</v>
      </c>
      <c r="G761" s="100" t="s">
        <v>345</v>
      </c>
      <c r="H761" s="100" t="s">
        <v>627</v>
      </c>
      <c r="I761" s="116">
        <v>39083</v>
      </c>
      <c r="J761" s="116">
        <v>41547</v>
      </c>
      <c r="K761" s="110" t="s">
        <v>259</v>
      </c>
      <c r="L761" s="112">
        <v>14020771.939999999</v>
      </c>
      <c r="M761" s="112">
        <v>9775655.8800000008</v>
      </c>
      <c r="N761" s="112">
        <v>8309307.4900000002</v>
      </c>
    </row>
    <row r="762" spans="1:14" ht="51.5" x14ac:dyDescent="0.35">
      <c r="A762" s="64">
        <v>759</v>
      </c>
      <c r="B762" s="100" t="s">
        <v>2091</v>
      </c>
      <c r="C762" s="100" t="s">
        <v>779</v>
      </c>
      <c r="D762" s="100" t="s">
        <v>780</v>
      </c>
      <c r="E762" s="100" t="s">
        <v>9</v>
      </c>
      <c r="F762" s="100" t="s">
        <v>126</v>
      </c>
      <c r="G762" s="100" t="s">
        <v>781</v>
      </c>
      <c r="H762" s="100" t="s">
        <v>782</v>
      </c>
      <c r="I762" s="116">
        <v>39083</v>
      </c>
      <c r="J762" s="116">
        <v>40574</v>
      </c>
      <c r="K762" s="110" t="s">
        <v>254</v>
      </c>
      <c r="L762" s="112">
        <v>3913302</v>
      </c>
      <c r="M762" s="112">
        <v>3913302</v>
      </c>
      <c r="N762" s="112">
        <v>3326306.7</v>
      </c>
    </row>
    <row r="763" spans="1:14" ht="51.5" x14ac:dyDescent="0.35">
      <c r="A763" s="64">
        <v>760</v>
      </c>
      <c r="B763" s="100" t="s">
        <v>2092</v>
      </c>
      <c r="C763" s="100" t="s">
        <v>783</v>
      </c>
      <c r="D763" s="100" t="s">
        <v>784</v>
      </c>
      <c r="E763" s="100" t="s">
        <v>37</v>
      </c>
      <c r="F763" s="100" t="s">
        <v>43</v>
      </c>
      <c r="G763" s="100" t="s">
        <v>329</v>
      </c>
      <c r="H763" s="100" t="s">
        <v>330</v>
      </c>
      <c r="I763" s="116">
        <v>39083</v>
      </c>
      <c r="J763" s="116">
        <v>41881</v>
      </c>
      <c r="K763" s="110" t="s">
        <v>560</v>
      </c>
      <c r="L763" s="112">
        <v>7044105.5999999996</v>
      </c>
      <c r="M763" s="112">
        <v>7044105.5999999996</v>
      </c>
      <c r="N763" s="112">
        <v>5987489.75</v>
      </c>
    </row>
    <row r="764" spans="1:14" ht="51.5" x14ac:dyDescent="0.35">
      <c r="A764" s="64">
        <v>761</v>
      </c>
      <c r="B764" s="100" t="s">
        <v>2093</v>
      </c>
      <c r="C764" s="100" t="s">
        <v>785</v>
      </c>
      <c r="D764" s="100" t="s">
        <v>328</v>
      </c>
      <c r="E764" s="100" t="s">
        <v>37</v>
      </c>
      <c r="F764" s="100" t="s">
        <v>43</v>
      </c>
      <c r="G764" s="100" t="s">
        <v>329</v>
      </c>
      <c r="H764" s="100" t="s">
        <v>330</v>
      </c>
      <c r="I764" s="116">
        <v>39083</v>
      </c>
      <c r="J764" s="116">
        <v>41639</v>
      </c>
      <c r="K764" s="110" t="s">
        <v>254</v>
      </c>
      <c r="L764" s="112">
        <v>6570585.9000000004</v>
      </c>
      <c r="M764" s="112">
        <v>6570585.9000000004</v>
      </c>
      <c r="N764" s="112">
        <v>5584998.0099999998</v>
      </c>
    </row>
    <row r="765" spans="1:14" ht="51.5" x14ac:dyDescent="0.35">
      <c r="A765" s="64">
        <v>762</v>
      </c>
      <c r="B765" s="100" t="s">
        <v>2094</v>
      </c>
      <c r="C765" s="100" t="s">
        <v>786</v>
      </c>
      <c r="D765" s="100" t="s">
        <v>787</v>
      </c>
      <c r="E765" s="100" t="s">
        <v>260</v>
      </c>
      <c r="F765" s="100" t="s">
        <v>788</v>
      </c>
      <c r="G765" s="100" t="s">
        <v>789</v>
      </c>
      <c r="H765" s="100" t="s">
        <v>790</v>
      </c>
      <c r="I765" s="116">
        <v>39083</v>
      </c>
      <c r="J765" s="116">
        <v>40816</v>
      </c>
      <c r="K765" s="110" t="s">
        <v>254</v>
      </c>
      <c r="L765" s="112">
        <v>1538347</v>
      </c>
      <c r="M765" s="112">
        <v>1538347</v>
      </c>
      <c r="N765" s="112">
        <v>1307594.95</v>
      </c>
    </row>
    <row r="766" spans="1:14" ht="51.5" x14ac:dyDescent="0.35">
      <c r="A766" s="64">
        <v>763</v>
      </c>
      <c r="B766" s="100" t="s">
        <v>2095</v>
      </c>
      <c r="C766" s="100" t="s">
        <v>791</v>
      </c>
      <c r="D766" s="100" t="s">
        <v>689</v>
      </c>
      <c r="E766" s="100" t="s">
        <v>56</v>
      </c>
      <c r="F766" s="100" t="s">
        <v>71</v>
      </c>
      <c r="G766" s="100" t="s">
        <v>690</v>
      </c>
      <c r="H766" s="100" t="s">
        <v>691</v>
      </c>
      <c r="I766" s="116">
        <v>39083</v>
      </c>
      <c r="J766" s="116">
        <v>40939</v>
      </c>
      <c r="K766" s="110" t="s">
        <v>254</v>
      </c>
      <c r="L766" s="112">
        <v>9033300</v>
      </c>
      <c r="M766" s="112">
        <v>9015000</v>
      </c>
      <c r="N766" s="112">
        <v>7662750</v>
      </c>
    </row>
    <row r="767" spans="1:14" ht="51.5" x14ac:dyDescent="0.35">
      <c r="A767" s="64">
        <v>764</v>
      </c>
      <c r="B767" s="100" t="s">
        <v>2096</v>
      </c>
      <c r="C767" s="100" t="s">
        <v>792</v>
      </c>
      <c r="D767" s="100" t="s">
        <v>793</v>
      </c>
      <c r="E767" s="100" t="s">
        <v>144</v>
      </c>
      <c r="F767" s="100" t="s">
        <v>256</v>
      </c>
      <c r="G767" s="100" t="s">
        <v>794</v>
      </c>
      <c r="H767" s="100" t="s">
        <v>795</v>
      </c>
      <c r="I767" s="116">
        <v>39083</v>
      </c>
      <c r="J767" s="116">
        <v>41851</v>
      </c>
      <c r="K767" s="110" t="s">
        <v>259</v>
      </c>
      <c r="L767" s="112">
        <v>4966363.26</v>
      </c>
      <c r="M767" s="112">
        <v>2764938.55</v>
      </c>
      <c r="N767" s="112">
        <v>2350197.7400000002</v>
      </c>
    </row>
    <row r="768" spans="1:14" ht="51.5" x14ac:dyDescent="0.35">
      <c r="A768" s="64">
        <v>765</v>
      </c>
      <c r="B768" s="100" t="s">
        <v>2097</v>
      </c>
      <c r="C768" s="100" t="s">
        <v>796</v>
      </c>
      <c r="D768" s="100" t="s">
        <v>797</v>
      </c>
      <c r="E768" s="100" t="s">
        <v>80</v>
      </c>
      <c r="F768" s="100" t="s">
        <v>166</v>
      </c>
      <c r="G768" s="100" t="s">
        <v>798</v>
      </c>
      <c r="H768" s="100" t="s">
        <v>799</v>
      </c>
      <c r="I768" s="116">
        <v>39083</v>
      </c>
      <c r="J768" s="116">
        <v>40543</v>
      </c>
      <c r="K768" s="110" t="s">
        <v>254</v>
      </c>
      <c r="L768" s="112">
        <v>5145690</v>
      </c>
      <c r="M768" s="112">
        <v>5145690</v>
      </c>
      <c r="N768" s="112">
        <v>4373836.5</v>
      </c>
    </row>
    <row r="769" spans="1:14" ht="61.5" x14ac:dyDescent="0.35">
      <c r="A769" s="64">
        <v>766</v>
      </c>
      <c r="B769" s="100" t="s">
        <v>2098</v>
      </c>
      <c r="C769" s="100" t="s">
        <v>800</v>
      </c>
      <c r="D769" s="100" t="s">
        <v>801</v>
      </c>
      <c r="E769" s="100" t="s">
        <v>56</v>
      </c>
      <c r="F769" s="100" t="s">
        <v>71</v>
      </c>
      <c r="G769" s="100" t="s">
        <v>99</v>
      </c>
      <c r="H769" s="100" t="s">
        <v>802</v>
      </c>
      <c r="I769" s="116">
        <v>39083</v>
      </c>
      <c r="J769" s="116">
        <v>41820</v>
      </c>
      <c r="K769" s="110" t="s">
        <v>259</v>
      </c>
      <c r="L769" s="112">
        <v>9994008.3000000007</v>
      </c>
      <c r="M769" s="112">
        <v>9994008.3000000007</v>
      </c>
      <c r="N769" s="112">
        <v>8494907.0500000007</v>
      </c>
    </row>
    <row r="770" spans="1:14" ht="61.5" x14ac:dyDescent="0.35">
      <c r="A770" s="64">
        <v>767</v>
      </c>
      <c r="B770" s="100" t="s">
        <v>2099</v>
      </c>
      <c r="C770" s="100" t="s">
        <v>803</v>
      </c>
      <c r="D770" s="100" t="s">
        <v>801</v>
      </c>
      <c r="E770" s="100" t="s">
        <v>56</v>
      </c>
      <c r="F770" s="100" t="s">
        <v>71</v>
      </c>
      <c r="G770" s="100" t="s">
        <v>99</v>
      </c>
      <c r="H770" s="100" t="s">
        <v>802</v>
      </c>
      <c r="I770" s="116">
        <v>39083</v>
      </c>
      <c r="J770" s="116">
        <v>41639</v>
      </c>
      <c r="K770" s="110" t="s">
        <v>254</v>
      </c>
      <c r="L770" s="112">
        <v>1242412.19</v>
      </c>
      <c r="M770" s="112">
        <v>1205582.08</v>
      </c>
      <c r="N770" s="112">
        <v>1024744.76</v>
      </c>
    </row>
    <row r="771" spans="1:14" ht="61.5" x14ac:dyDescent="0.35">
      <c r="A771" s="64">
        <v>768</v>
      </c>
      <c r="B771" s="100" t="s">
        <v>2100</v>
      </c>
      <c r="C771" s="100" t="s">
        <v>804</v>
      </c>
      <c r="D771" s="100" t="s">
        <v>805</v>
      </c>
      <c r="E771" s="100" t="s">
        <v>80</v>
      </c>
      <c r="F771" s="100" t="s">
        <v>166</v>
      </c>
      <c r="G771" s="100" t="s">
        <v>806</v>
      </c>
      <c r="H771" s="100" t="s">
        <v>807</v>
      </c>
      <c r="I771" s="116">
        <v>39083</v>
      </c>
      <c r="J771" s="116">
        <v>41090</v>
      </c>
      <c r="K771" s="110" t="s">
        <v>259</v>
      </c>
      <c r="L771" s="112">
        <v>10039690.15</v>
      </c>
      <c r="M771" s="112">
        <v>10000000</v>
      </c>
      <c r="N771" s="112">
        <v>8500000</v>
      </c>
    </row>
    <row r="772" spans="1:14" ht="41.5" x14ac:dyDescent="0.35">
      <c r="A772" s="64">
        <v>769</v>
      </c>
      <c r="B772" s="100" t="s">
        <v>2101</v>
      </c>
      <c r="C772" s="100" t="s">
        <v>808</v>
      </c>
      <c r="D772" s="100" t="s">
        <v>809</v>
      </c>
      <c r="E772" s="100" t="s">
        <v>85</v>
      </c>
      <c r="F772" s="100" t="s">
        <v>810</v>
      </c>
      <c r="G772" s="100" t="s">
        <v>95</v>
      </c>
      <c r="H772" s="100" t="s">
        <v>811</v>
      </c>
      <c r="I772" s="116">
        <v>39083</v>
      </c>
      <c r="J772" s="116">
        <v>41670</v>
      </c>
      <c r="K772" s="110" t="s">
        <v>254</v>
      </c>
      <c r="L772" s="112">
        <v>3079008.17</v>
      </c>
      <c r="M772" s="112">
        <v>3079008.17</v>
      </c>
      <c r="N772" s="112">
        <v>2617156.94</v>
      </c>
    </row>
    <row r="773" spans="1:14" ht="51.5" x14ac:dyDescent="0.35">
      <c r="A773" s="64">
        <v>770</v>
      </c>
      <c r="B773" s="100" t="s">
        <v>2102</v>
      </c>
      <c r="C773" s="100" t="s">
        <v>812</v>
      </c>
      <c r="D773" s="100" t="s">
        <v>341</v>
      </c>
      <c r="E773" s="100" t="s">
        <v>66</v>
      </c>
      <c r="F773" s="100" t="s">
        <v>236</v>
      </c>
      <c r="G773" s="100" t="s">
        <v>342</v>
      </c>
      <c r="H773" s="100" t="s">
        <v>343</v>
      </c>
      <c r="I773" s="116">
        <v>39083</v>
      </c>
      <c r="J773" s="116">
        <v>40633</v>
      </c>
      <c r="K773" s="110" t="s">
        <v>259</v>
      </c>
      <c r="L773" s="112">
        <v>7224699.75</v>
      </c>
      <c r="M773" s="112">
        <v>7212005.6500000004</v>
      </c>
      <c r="N773" s="112">
        <v>6130204.7999999998</v>
      </c>
    </row>
    <row r="774" spans="1:14" ht="51.5" x14ac:dyDescent="0.35">
      <c r="A774" s="64">
        <v>771</v>
      </c>
      <c r="B774" s="100" t="s">
        <v>2103</v>
      </c>
      <c r="C774" s="100" t="s">
        <v>813</v>
      </c>
      <c r="D774" s="100" t="s">
        <v>668</v>
      </c>
      <c r="E774" s="100" t="s">
        <v>170</v>
      </c>
      <c r="F774" s="100" t="s">
        <v>669</v>
      </c>
      <c r="G774" s="100" t="s">
        <v>670</v>
      </c>
      <c r="H774" s="100" t="s">
        <v>814</v>
      </c>
      <c r="I774" s="116">
        <v>39083</v>
      </c>
      <c r="J774" s="116">
        <v>40693</v>
      </c>
      <c r="K774" s="110" t="s">
        <v>254</v>
      </c>
      <c r="L774" s="112">
        <v>9975340</v>
      </c>
      <c r="M774" s="112">
        <v>9975340</v>
      </c>
      <c r="N774" s="112">
        <v>8479039</v>
      </c>
    </row>
    <row r="775" spans="1:14" ht="51.5" x14ac:dyDescent="0.35">
      <c r="A775" s="64">
        <v>772</v>
      </c>
      <c r="B775" s="100" t="s">
        <v>2104</v>
      </c>
      <c r="C775" s="100" t="s">
        <v>815</v>
      </c>
      <c r="D775" s="100" t="s">
        <v>816</v>
      </c>
      <c r="E775" s="100" t="s">
        <v>90</v>
      </c>
      <c r="F775" s="100" t="s">
        <v>817</v>
      </c>
      <c r="G775" s="100" t="s">
        <v>818</v>
      </c>
      <c r="H775" s="100" t="s">
        <v>819</v>
      </c>
      <c r="I775" s="116">
        <v>39083</v>
      </c>
      <c r="J775" s="116">
        <v>41182</v>
      </c>
      <c r="K775" s="110" t="s">
        <v>259</v>
      </c>
      <c r="L775" s="112">
        <v>6745120.7999999998</v>
      </c>
      <c r="M775" s="112">
        <v>2974963.52</v>
      </c>
      <c r="N775" s="112">
        <v>2528718.9900000002</v>
      </c>
    </row>
    <row r="776" spans="1:14" ht="51.5" x14ac:dyDescent="0.35">
      <c r="A776" s="64">
        <v>773</v>
      </c>
      <c r="B776" s="100" t="s">
        <v>2105</v>
      </c>
      <c r="C776" s="100" t="s">
        <v>820</v>
      </c>
      <c r="D776" s="100" t="s">
        <v>668</v>
      </c>
      <c r="E776" s="100" t="s">
        <v>170</v>
      </c>
      <c r="F776" s="100" t="s">
        <v>669</v>
      </c>
      <c r="G776" s="100" t="s">
        <v>670</v>
      </c>
      <c r="H776" s="100" t="s">
        <v>821</v>
      </c>
      <c r="I776" s="116">
        <v>39083</v>
      </c>
      <c r="J776" s="116">
        <v>40694</v>
      </c>
      <c r="K776" s="110" t="s">
        <v>254</v>
      </c>
      <c r="L776" s="112">
        <v>9001223.2200000007</v>
      </c>
      <c r="M776" s="112">
        <v>9001223.2200000007</v>
      </c>
      <c r="N776" s="112">
        <v>7651039.7300000004</v>
      </c>
    </row>
    <row r="777" spans="1:14" ht="71.5" x14ac:dyDescent="0.35">
      <c r="A777" s="64">
        <v>774</v>
      </c>
      <c r="B777" s="100" t="s">
        <v>2106</v>
      </c>
      <c r="C777" s="100" t="s">
        <v>822</v>
      </c>
      <c r="D777" s="100" t="s">
        <v>823</v>
      </c>
      <c r="E777" s="100" t="s">
        <v>80</v>
      </c>
      <c r="F777" s="100" t="s">
        <v>166</v>
      </c>
      <c r="G777" s="100" t="s">
        <v>824</v>
      </c>
      <c r="H777" s="100" t="s">
        <v>825</v>
      </c>
      <c r="I777" s="116">
        <v>39083</v>
      </c>
      <c r="J777" s="116">
        <v>40512</v>
      </c>
      <c r="K777" s="110" t="s">
        <v>254</v>
      </c>
      <c r="L777" s="112">
        <v>2487123.7000000002</v>
      </c>
      <c r="M777" s="112">
        <v>2487123.7000000002</v>
      </c>
      <c r="N777" s="112">
        <v>2114055.14</v>
      </c>
    </row>
    <row r="778" spans="1:14" ht="51.5" x14ac:dyDescent="0.35">
      <c r="A778" s="64">
        <v>775</v>
      </c>
      <c r="B778" s="100" t="s">
        <v>2107</v>
      </c>
      <c r="C778" s="100" t="s">
        <v>826</v>
      </c>
      <c r="D778" s="100" t="s">
        <v>827</v>
      </c>
      <c r="E778" s="100" t="s">
        <v>102</v>
      </c>
      <c r="F778" s="100" t="s">
        <v>332</v>
      </c>
      <c r="G778" s="100" t="s">
        <v>828</v>
      </c>
      <c r="H778" s="100" t="s">
        <v>829</v>
      </c>
      <c r="I778" s="116">
        <v>39083</v>
      </c>
      <c r="J778" s="116">
        <v>41182</v>
      </c>
      <c r="K778" s="110" t="s">
        <v>254</v>
      </c>
      <c r="L778" s="112">
        <v>1546800</v>
      </c>
      <c r="M778" s="112">
        <v>1546800</v>
      </c>
      <c r="N778" s="112">
        <v>914780</v>
      </c>
    </row>
    <row r="779" spans="1:14" ht="51.5" x14ac:dyDescent="0.35">
      <c r="A779" s="64">
        <v>776</v>
      </c>
      <c r="B779" s="100" t="s">
        <v>2108</v>
      </c>
      <c r="C779" s="100" t="s">
        <v>830</v>
      </c>
      <c r="D779" s="100" t="s">
        <v>42</v>
      </c>
      <c r="E779" s="100" t="s">
        <v>37</v>
      </c>
      <c r="F779" s="100" t="s">
        <v>43</v>
      </c>
      <c r="G779" s="100" t="s">
        <v>44</v>
      </c>
      <c r="H779" s="100" t="s">
        <v>479</v>
      </c>
      <c r="I779" s="116">
        <v>39083</v>
      </c>
      <c r="J779" s="116">
        <v>40482</v>
      </c>
      <c r="K779" s="110" t="s">
        <v>254</v>
      </c>
      <c r="L779" s="112">
        <v>2089096</v>
      </c>
      <c r="M779" s="112">
        <v>2089096</v>
      </c>
      <c r="N779" s="112">
        <v>1775731.6</v>
      </c>
    </row>
    <row r="780" spans="1:14" ht="51.5" x14ac:dyDescent="0.35">
      <c r="A780" s="64">
        <v>777</v>
      </c>
      <c r="B780" s="100" t="s">
        <v>2109</v>
      </c>
      <c r="C780" s="100" t="s">
        <v>831</v>
      </c>
      <c r="D780" s="100" t="s">
        <v>832</v>
      </c>
      <c r="E780" s="100" t="s">
        <v>9</v>
      </c>
      <c r="F780" s="100" t="s">
        <v>126</v>
      </c>
      <c r="G780" s="100" t="s">
        <v>833</v>
      </c>
      <c r="H780" s="100" t="s">
        <v>834</v>
      </c>
      <c r="I780" s="116">
        <v>39083</v>
      </c>
      <c r="J780" s="116">
        <v>40663</v>
      </c>
      <c r="K780" s="110" t="s">
        <v>254</v>
      </c>
      <c r="L780" s="112">
        <v>7572380</v>
      </c>
      <c r="M780" s="112">
        <v>7572380</v>
      </c>
      <c r="N780" s="112">
        <v>6436523</v>
      </c>
    </row>
    <row r="781" spans="1:14" ht="51.5" x14ac:dyDescent="0.35">
      <c r="A781" s="64">
        <v>778</v>
      </c>
      <c r="B781" s="100" t="s">
        <v>2110</v>
      </c>
      <c r="C781" s="100" t="s">
        <v>835</v>
      </c>
      <c r="D781" s="100" t="s">
        <v>836</v>
      </c>
      <c r="E781" s="100" t="s">
        <v>161</v>
      </c>
      <c r="F781" s="100" t="s">
        <v>162</v>
      </c>
      <c r="G781" s="100" t="s">
        <v>837</v>
      </c>
      <c r="H781" s="100" t="s">
        <v>838</v>
      </c>
      <c r="I781" s="116">
        <v>39083</v>
      </c>
      <c r="J781" s="116">
        <v>40512</v>
      </c>
      <c r="K781" s="110" t="s">
        <v>259</v>
      </c>
      <c r="L781" s="112">
        <v>9984025.9100000001</v>
      </c>
      <c r="M781" s="112">
        <v>9984025.9100000001</v>
      </c>
      <c r="N781" s="112">
        <v>8486422.0199999996</v>
      </c>
    </row>
    <row r="782" spans="1:14" ht="51.5" x14ac:dyDescent="0.35">
      <c r="A782" s="64">
        <v>779</v>
      </c>
      <c r="B782" s="100" t="s">
        <v>2111</v>
      </c>
      <c r="C782" s="100" t="s">
        <v>839</v>
      </c>
      <c r="D782" s="100" t="s">
        <v>840</v>
      </c>
      <c r="E782" s="100" t="s">
        <v>56</v>
      </c>
      <c r="F782" s="100" t="s">
        <v>71</v>
      </c>
      <c r="G782" s="100" t="s">
        <v>841</v>
      </c>
      <c r="H782" s="100" t="s">
        <v>842</v>
      </c>
      <c r="I782" s="116">
        <v>39083</v>
      </c>
      <c r="J782" s="116">
        <v>41547</v>
      </c>
      <c r="K782" s="110" t="s">
        <v>560</v>
      </c>
      <c r="L782" s="112">
        <v>21405718.890000001</v>
      </c>
      <c r="M782" s="112">
        <v>5004676.5199999996</v>
      </c>
      <c r="N782" s="112">
        <v>4253975.04</v>
      </c>
    </row>
    <row r="783" spans="1:14" ht="51.5" x14ac:dyDescent="0.35">
      <c r="A783" s="64">
        <v>780</v>
      </c>
      <c r="B783" s="100" t="s">
        <v>2112</v>
      </c>
      <c r="C783" s="100" t="s">
        <v>843</v>
      </c>
      <c r="D783" s="100" t="s">
        <v>844</v>
      </c>
      <c r="E783" s="100" t="s">
        <v>102</v>
      </c>
      <c r="F783" s="100" t="s">
        <v>332</v>
      </c>
      <c r="G783" s="100" t="s">
        <v>845</v>
      </c>
      <c r="H783" s="100" t="s">
        <v>846</v>
      </c>
      <c r="I783" s="116">
        <v>39083</v>
      </c>
      <c r="J783" s="116">
        <v>40390</v>
      </c>
      <c r="K783" s="110" t="s">
        <v>254</v>
      </c>
      <c r="L783" s="112">
        <v>2917329.9</v>
      </c>
      <c r="M783" s="112">
        <v>2431763.9</v>
      </c>
      <c r="N783" s="112">
        <v>2066999.31</v>
      </c>
    </row>
    <row r="784" spans="1:14" ht="51.5" x14ac:dyDescent="0.35">
      <c r="A784" s="64">
        <v>781</v>
      </c>
      <c r="B784" s="100" t="s">
        <v>2113</v>
      </c>
      <c r="C784" s="100" t="s">
        <v>847</v>
      </c>
      <c r="D784" s="100" t="s">
        <v>848</v>
      </c>
      <c r="E784" s="100" t="s">
        <v>56</v>
      </c>
      <c r="F784" s="100" t="s">
        <v>71</v>
      </c>
      <c r="G784" s="100" t="s">
        <v>849</v>
      </c>
      <c r="H784" s="100" t="s">
        <v>850</v>
      </c>
      <c r="I784" s="116">
        <v>39083</v>
      </c>
      <c r="J784" s="116">
        <v>40939</v>
      </c>
      <c r="K784" s="110" t="s">
        <v>259</v>
      </c>
      <c r="L784" s="112">
        <v>9554260</v>
      </c>
      <c r="M784" s="112">
        <v>9554260</v>
      </c>
      <c r="N784" s="112">
        <v>8121121</v>
      </c>
    </row>
    <row r="785" spans="1:14" ht="51.5" x14ac:dyDescent="0.35">
      <c r="A785" s="64">
        <v>782</v>
      </c>
      <c r="B785" s="100" t="s">
        <v>2114</v>
      </c>
      <c r="C785" s="100" t="s">
        <v>851</v>
      </c>
      <c r="D785" s="100" t="s">
        <v>852</v>
      </c>
      <c r="E785" s="100" t="s">
        <v>66</v>
      </c>
      <c r="F785" s="100" t="s">
        <v>236</v>
      </c>
      <c r="G785" s="100" t="s">
        <v>853</v>
      </c>
      <c r="H785" s="100" t="s">
        <v>854</v>
      </c>
      <c r="I785" s="116">
        <v>39083</v>
      </c>
      <c r="J785" s="116">
        <v>41182</v>
      </c>
      <c r="K785" s="110" t="s">
        <v>254</v>
      </c>
      <c r="L785" s="112">
        <v>2852013.53</v>
      </c>
      <c r="M785" s="112">
        <v>2849085.53</v>
      </c>
      <c r="N785" s="112">
        <v>2421722.7000000002</v>
      </c>
    </row>
    <row r="786" spans="1:14" ht="51.5" x14ac:dyDescent="0.35">
      <c r="A786" s="64">
        <v>783</v>
      </c>
      <c r="B786" s="100" t="s">
        <v>2115</v>
      </c>
      <c r="C786" s="100" t="s">
        <v>855</v>
      </c>
      <c r="D786" s="100" t="s">
        <v>323</v>
      </c>
      <c r="E786" s="100" t="s">
        <v>9</v>
      </c>
      <c r="F786" s="100" t="s">
        <v>126</v>
      </c>
      <c r="G786" s="100" t="s">
        <v>127</v>
      </c>
      <c r="H786" s="100" t="s">
        <v>324</v>
      </c>
      <c r="I786" s="116">
        <v>39083</v>
      </c>
      <c r="J786" s="116">
        <v>41639</v>
      </c>
      <c r="K786" s="110" t="s">
        <v>254</v>
      </c>
      <c r="L786" s="112">
        <v>4621219</v>
      </c>
      <c r="M786" s="112">
        <v>4163349.87</v>
      </c>
      <c r="N786" s="112">
        <v>3538847.38</v>
      </c>
    </row>
    <row r="787" spans="1:14" ht="51.5" x14ac:dyDescent="0.35">
      <c r="A787" s="64">
        <v>784</v>
      </c>
      <c r="B787" s="100" t="s">
        <v>2116</v>
      </c>
      <c r="C787" s="100" t="s">
        <v>856</v>
      </c>
      <c r="D787" s="100" t="s">
        <v>325</v>
      </c>
      <c r="E787" s="100" t="s">
        <v>56</v>
      </c>
      <c r="F787" s="100" t="s">
        <v>857</v>
      </c>
      <c r="G787" s="100" t="s">
        <v>326</v>
      </c>
      <c r="H787" s="100" t="s">
        <v>327</v>
      </c>
      <c r="I787" s="116">
        <v>39083</v>
      </c>
      <c r="J787" s="116">
        <v>41060</v>
      </c>
      <c r="K787" s="110" t="s">
        <v>254</v>
      </c>
      <c r="L787" s="112">
        <v>9790036</v>
      </c>
      <c r="M787" s="112">
        <v>9790036</v>
      </c>
      <c r="N787" s="112">
        <v>8321530.5999999996</v>
      </c>
    </row>
    <row r="788" spans="1:14" ht="41.5" x14ac:dyDescent="0.35">
      <c r="A788" s="64">
        <v>785</v>
      </c>
      <c r="B788" s="100" t="s">
        <v>2117</v>
      </c>
      <c r="C788" s="100" t="s">
        <v>858</v>
      </c>
      <c r="D788" s="100" t="s">
        <v>859</v>
      </c>
      <c r="E788" s="100" t="s">
        <v>52</v>
      </c>
      <c r="F788" s="100" t="s">
        <v>53</v>
      </c>
      <c r="G788" s="100" t="s">
        <v>54</v>
      </c>
      <c r="H788" s="100" t="s">
        <v>860</v>
      </c>
      <c r="I788" s="116">
        <v>39083</v>
      </c>
      <c r="J788" s="116">
        <v>40663</v>
      </c>
      <c r="K788" s="110" t="s">
        <v>254</v>
      </c>
      <c r="L788" s="112">
        <v>3995351.18</v>
      </c>
      <c r="M788" s="112">
        <v>3995351.18</v>
      </c>
      <c r="N788" s="112">
        <v>3396048.5</v>
      </c>
    </row>
    <row r="789" spans="1:14" ht="51.5" x14ac:dyDescent="0.35">
      <c r="A789" s="64">
        <v>786</v>
      </c>
      <c r="B789" s="100" t="s">
        <v>2134</v>
      </c>
      <c r="C789" s="100" t="s">
        <v>861</v>
      </c>
      <c r="D789" s="100" t="s">
        <v>862</v>
      </c>
      <c r="E789" s="100" t="s">
        <v>80</v>
      </c>
      <c r="F789" s="100" t="s">
        <v>166</v>
      </c>
      <c r="G789" s="100" t="s">
        <v>863</v>
      </c>
      <c r="H789" s="100" t="s">
        <v>864</v>
      </c>
      <c r="I789" s="116">
        <v>39083</v>
      </c>
      <c r="J789" s="116">
        <v>41029</v>
      </c>
      <c r="K789" s="110" t="s">
        <v>259</v>
      </c>
      <c r="L789" s="112">
        <v>1548971.25</v>
      </c>
      <c r="M789" s="112">
        <v>1548971.25</v>
      </c>
      <c r="N789" s="112">
        <v>1316625.56</v>
      </c>
    </row>
    <row r="790" spans="1:14" ht="51.5" x14ac:dyDescent="0.35">
      <c r="A790" s="64">
        <v>787</v>
      </c>
      <c r="B790" s="100" t="s">
        <v>2133</v>
      </c>
      <c r="C790" s="100" t="s">
        <v>865</v>
      </c>
      <c r="D790" s="100" t="s">
        <v>738</v>
      </c>
      <c r="E790" s="100" t="s">
        <v>80</v>
      </c>
      <c r="F790" s="100" t="s">
        <v>166</v>
      </c>
      <c r="G790" s="100" t="s">
        <v>739</v>
      </c>
      <c r="H790" s="100" t="s">
        <v>740</v>
      </c>
      <c r="I790" s="116">
        <v>39083</v>
      </c>
      <c r="J790" s="116">
        <v>40939</v>
      </c>
      <c r="K790" s="110" t="s">
        <v>254</v>
      </c>
      <c r="L790" s="112">
        <v>10044878.52</v>
      </c>
      <c r="M790" s="112">
        <v>9999738.5199999996</v>
      </c>
      <c r="N790" s="112">
        <v>8499777.7400000002</v>
      </c>
    </row>
    <row r="791" spans="1:14" ht="51.5" x14ac:dyDescent="0.35">
      <c r="A791" s="64">
        <v>788</v>
      </c>
      <c r="B791" s="100" t="s">
        <v>2132</v>
      </c>
      <c r="C791" s="100" t="s">
        <v>866</v>
      </c>
      <c r="D791" s="100" t="s">
        <v>719</v>
      </c>
      <c r="E791" s="100" t="s">
        <v>56</v>
      </c>
      <c r="F791" s="100" t="s">
        <v>71</v>
      </c>
      <c r="G791" s="100" t="s">
        <v>720</v>
      </c>
      <c r="H791" s="100" t="s">
        <v>721</v>
      </c>
      <c r="I791" s="116">
        <v>39083</v>
      </c>
      <c r="J791" s="116">
        <v>41029</v>
      </c>
      <c r="K791" s="110" t="s">
        <v>259</v>
      </c>
      <c r="L791" s="112">
        <v>9999780</v>
      </c>
      <c r="M791" s="112">
        <v>9999780</v>
      </c>
      <c r="N791" s="112">
        <v>8499813</v>
      </c>
    </row>
    <row r="792" spans="1:14" ht="51.5" x14ac:dyDescent="0.35">
      <c r="A792" s="64">
        <v>789</v>
      </c>
      <c r="B792" s="100" t="s">
        <v>2131</v>
      </c>
      <c r="C792" s="100" t="s">
        <v>867</v>
      </c>
      <c r="D792" s="100" t="s">
        <v>738</v>
      </c>
      <c r="E792" s="100" t="s">
        <v>80</v>
      </c>
      <c r="F792" s="100" t="s">
        <v>166</v>
      </c>
      <c r="G792" s="100" t="s">
        <v>739</v>
      </c>
      <c r="H792" s="100" t="s">
        <v>740</v>
      </c>
      <c r="I792" s="116">
        <v>39083</v>
      </c>
      <c r="J792" s="116">
        <v>40908</v>
      </c>
      <c r="K792" s="110" t="s">
        <v>254</v>
      </c>
      <c r="L792" s="112">
        <v>10052220</v>
      </c>
      <c r="M792" s="112">
        <v>10000000</v>
      </c>
      <c r="N792" s="112">
        <v>8500000</v>
      </c>
    </row>
    <row r="793" spans="1:14" ht="51.5" x14ac:dyDescent="0.35">
      <c r="A793" s="64">
        <v>790</v>
      </c>
      <c r="B793" s="100" t="s">
        <v>2130</v>
      </c>
      <c r="C793" s="100" t="s">
        <v>868</v>
      </c>
      <c r="D793" s="100" t="s">
        <v>738</v>
      </c>
      <c r="E793" s="100" t="s">
        <v>80</v>
      </c>
      <c r="F793" s="100" t="s">
        <v>166</v>
      </c>
      <c r="G793" s="100" t="s">
        <v>739</v>
      </c>
      <c r="H793" s="100" t="s">
        <v>740</v>
      </c>
      <c r="I793" s="116">
        <v>39083</v>
      </c>
      <c r="J793" s="116">
        <v>40939</v>
      </c>
      <c r="K793" s="110" t="s">
        <v>259</v>
      </c>
      <c r="L793" s="112">
        <v>9331186.5199999996</v>
      </c>
      <c r="M793" s="112">
        <v>9331186.5199999996</v>
      </c>
      <c r="N793" s="112">
        <v>7931508.54</v>
      </c>
    </row>
    <row r="794" spans="1:14" ht="61.5" x14ac:dyDescent="0.35">
      <c r="A794" s="64">
        <v>791</v>
      </c>
      <c r="B794" s="100" t="s">
        <v>2129</v>
      </c>
      <c r="C794" s="100" t="s">
        <v>869</v>
      </c>
      <c r="D794" s="100" t="s">
        <v>673</v>
      </c>
      <c r="E794" s="100" t="s">
        <v>56</v>
      </c>
      <c r="F794" s="100" t="s">
        <v>71</v>
      </c>
      <c r="G794" s="100" t="s">
        <v>674</v>
      </c>
      <c r="H794" s="100" t="s">
        <v>675</v>
      </c>
      <c r="I794" s="116">
        <v>39083</v>
      </c>
      <c r="J794" s="116">
        <v>41305</v>
      </c>
      <c r="K794" s="110" t="s">
        <v>259</v>
      </c>
      <c r="L794" s="112">
        <v>14920436.699999999</v>
      </c>
      <c r="M794" s="112">
        <v>10000000</v>
      </c>
      <c r="N794" s="112">
        <v>8500000</v>
      </c>
    </row>
    <row r="795" spans="1:14" ht="51.5" x14ac:dyDescent="0.35">
      <c r="A795" s="64">
        <v>792</v>
      </c>
      <c r="B795" s="100" t="s">
        <v>2128</v>
      </c>
      <c r="C795" s="100" t="s">
        <v>870</v>
      </c>
      <c r="D795" s="100" t="s">
        <v>765</v>
      </c>
      <c r="E795" s="100" t="s">
        <v>66</v>
      </c>
      <c r="F795" s="100" t="s">
        <v>71</v>
      </c>
      <c r="G795" s="100" t="s">
        <v>871</v>
      </c>
      <c r="H795" s="100" t="s">
        <v>872</v>
      </c>
      <c r="I795" s="116">
        <v>39083</v>
      </c>
      <c r="J795" s="116">
        <v>41274</v>
      </c>
      <c r="K795" s="110" t="s">
        <v>254</v>
      </c>
      <c r="L795" s="112">
        <v>11022480.01</v>
      </c>
      <c r="M795" s="112">
        <v>10000000</v>
      </c>
      <c r="N795" s="112">
        <v>8500000</v>
      </c>
    </row>
    <row r="796" spans="1:14" ht="51.5" x14ac:dyDescent="0.35">
      <c r="A796" s="64">
        <v>793</v>
      </c>
      <c r="B796" s="100" t="s">
        <v>2127</v>
      </c>
      <c r="C796" s="100" t="s">
        <v>873</v>
      </c>
      <c r="D796" s="100" t="s">
        <v>765</v>
      </c>
      <c r="E796" s="100" t="s">
        <v>66</v>
      </c>
      <c r="F796" s="100" t="s">
        <v>71</v>
      </c>
      <c r="G796" s="100" t="s">
        <v>871</v>
      </c>
      <c r="H796" s="100" t="s">
        <v>874</v>
      </c>
      <c r="I796" s="116">
        <v>39083</v>
      </c>
      <c r="J796" s="116">
        <v>40908</v>
      </c>
      <c r="K796" s="110" t="s">
        <v>254</v>
      </c>
      <c r="L796" s="112">
        <v>10382480.01</v>
      </c>
      <c r="M796" s="112">
        <v>10000000</v>
      </c>
      <c r="N796" s="112">
        <v>8500000</v>
      </c>
    </row>
    <row r="797" spans="1:14" ht="51.5" x14ac:dyDescent="0.35">
      <c r="A797" s="64">
        <v>794</v>
      </c>
      <c r="B797" s="100" t="s">
        <v>2126</v>
      </c>
      <c r="C797" s="100" t="s">
        <v>875</v>
      </c>
      <c r="D797" s="100" t="s">
        <v>373</v>
      </c>
      <c r="E797" s="100" t="s">
        <v>161</v>
      </c>
      <c r="F797" s="100" t="s">
        <v>162</v>
      </c>
      <c r="G797" s="100" t="s">
        <v>374</v>
      </c>
      <c r="H797" s="100" t="s">
        <v>375</v>
      </c>
      <c r="I797" s="116">
        <v>39083</v>
      </c>
      <c r="J797" s="116">
        <v>41152</v>
      </c>
      <c r="K797" s="110" t="s">
        <v>560</v>
      </c>
      <c r="L797" s="112">
        <v>7839359.4100000001</v>
      </c>
      <c r="M797" s="112">
        <v>7815569.4100000001</v>
      </c>
      <c r="N797" s="112">
        <v>6643233.9900000002</v>
      </c>
    </row>
    <row r="798" spans="1:14" ht="51.5" x14ac:dyDescent="0.35">
      <c r="A798" s="64">
        <v>795</v>
      </c>
      <c r="B798" s="100" t="s">
        <v>2125</v>
      </c>
      <c r="C798" s="100" t="s">
        <v>876</v>
      </c>
      <c r="D798" s="100" t="s">
        <v>877</v>
      </c>
      <c r="E798" s="100" t="s">
        <v>161</v>
      </c>
      <c r="F798" s="100" t="s">
        <v>162</v>
      </c>
      <c r="G798" s="100" t="s">
        <v>878</v>
      </c>
      <c r="H798" s="100" t="s">
        <v>879</v>
      </c>
      <c r="I798" s="116">
        <v>39083</v>
      </c>
      <c r="J798" s="116">
        <v>41274</v>
      </c>
      <c r="K798" s="110" t="s">
        <v>254</v>
      </c>
      <c r="L798" s="112">
        <v>2199809.1800000002</v>
      </c>
      <c r="M798" s="112">
        <v>1091563.96</v>
      </c>
      <c r="N798" s="112">
        <v>927829.36</v>
      </c>
    </row>
    <row r="799" spans="1:14" ht="51.5" x14ac:dyDescent="0.35">
      <c r="A799" s="64">
        <v>796</v>
      </c>
      <c r="B799" s="100" t="s">
        <v>2124</v>
      </c>
      <c r="C799" s="100" t="s">
        <v>880</v>
      </c>
      <c r="D799" s="100" t="s">
        <v>325</v>
      </c>
      <c r="E799" s="100" t="s">
        <v>56</v>
      </c>
      <c r="F799" s="100" t="s">
        <v>857</v>
      </c>
      <c r="G799" s="100" t="s">
        <v>326</v>
      </c>
      <c r="H799" s="100" t="s">
        <v>327</v>
      </c>
      <c r="I799" s="116">
        <v>39083</v>
      </c>
      <c r="J799" s="116">
        <v>42308</v>
      </c>
      <c r="K799" s="110" t="s">
        <v>254</v>
      </c>
      <c r="L799" s="112">
        <v>3516310.5</v>
      </c>
      <c r="M799" s="112">
        <v>3075800</v>
      </c>
      <c r="N799" s="112">
        <v>2614430</v>
      </c>
    </row>
    <row r="800" spans="1:14" ht="51.5" x14ac:dyDescent="0.35">
      <c r="A800" s="64">
        <v>797</v>
      </c>
      <c r="B800" s="100" t="s">
        <v>2123</v>
      </c>
      <c r="C800" s="100" t="s">
        <v>881</v>
      </c>
      <c r="D800" s="100" t="s">
        <v>882</v>
      </c>
      <c r="E800" s="100" t="s">
        <v>170</v>
      </c>
      <c r="F800" s="100" t="s">
        <v>883</v>
      </c>
      <c r="G800" s="100" t="s">
        <v>884</v>
      </c>
      <c r="H800" s="100" t="s">
        <v>885</v>
      </c>
      <c r="I800" s="116">
        <v>39083</v>
      </c>
      <c r="J800" s="116">
        <v>40816</v>
      </c>
      <c r="K800" s="110" t="s">
        <v>254</v>
      </c>
      <c r="L800" s="112">
        <v>1578948.2</v>
      </c>
      <c r="M800" s="112">
        <v>1578948.2</v>
      </c>
      <c r="N800" s="112">
        <v>1342105.97</v>
      </c>
    </row>
    <row r="801" spans="1:14" ht="51.5" x14ac:dyDescent="0.35">
      <c r="A801" s="64">
        <v>798</v>
      </c>
      <c r="B801" s="100" t="s">
        <v>2122</v>
      </c>
      <c r="C801" s="100" t="s">
        <v>886</v>
      </c>
      <c r="D801" s="100" t="s">
        <v>882</v>
      </c>
      <c r="E801" s="100" t="s">
        <v>170</v>
      </c>
      <c r="F801" s="100" t="s">
        <v>883</v>
      </c>
      <c r="G801" s="100" t="s">
        <v>884</v>
      </c>
      <c r="H801" s="100" t="s">
        <v>885</v>
      </c>
      <c r="I801" s="116">
        <v>39083</v>
      </c>
      <c r="J801" s="116">
        <v>40816</v>
      </c>
      <c r="K801" s="110" t="s">
        <v>254</v>
      </c>
      <c r="L801" s="112">
        <v>3550626.5</v>
      </c>
      <c r="M801" s="112">
        <v>3550626.5</v>
      </c>
      <c r="N801" s="112">
        <v>3018032.52</v>
      </c>
    </row>
    <row r="802" spans="1:14" ht="51.5" x14ac:dyDescent="0.35">
      <c r="A802" s="64">
        <v>799</v>
      </c>
      <c r="B802" s="100" t="s">
        <v>2121</v>
      </c>
      <c r="C802" s="100" t="s">
        <v>887</v>
      </c>
      <c r="D802" s="100" t="s">
        <v>888</v>
      </c>
      <c r="E802" s="100" t="s">
        <v>170</v>
      </c>
      <c r="F802" s="100" t="s">
        <v>669</v>
      </c>
      <c r="G802" s="100" t="s">
        <v>670</v>
      </c>
      <c r="H802" s="100" t="s">
        <v>763</v>
      </c>
      <c r="I802" s="116">
        <v>39083</v>
      </c>
      <c r="J802" s="116">
        <v>40543</v>
      </c>
      <c r="K802" s="110" t="s">
        <v>254</v>
      </c>
      <c r="L802" s="112">
        <v>2133000</v>
      </c>
      <c r="M802" s="112">
        <v>2132000</v>
      </c>
      <c r="N802" s="112">
        <v>1812200</v>
      </c>
    </row>
    <row r="803" spans="1:14" ht="51.5" x14ac:dyDescent="0.35">
      <c r="A803" s="64">
        <v>800</v>
      </c>
      <c r="B803" s="100" t="s">
        <v>2120</v>
      </c>
      <c r="C803" s="100" t="s">
        <v>889</v>
      </c>
      <c r="D803" s="100" t="s">
        <v>733</v>
      </c>
      <c r="E803" s="100" t="s">
        <v>56</v>
      </c>
      <c r="F803" s="100" t="s">
        <v>71</v>
      </c>
      <c r="G803" s="100" t="s">
        <v>734</v>
      </c>
      <c r="H803" s="100" t="s">
        <v>735</v>
      </c>
      <c r="I803" s="116">
        <v>39083</v>
      </c>
      <c r="J803" s="116">
        <v>41608</v>
      </c>
      <c r="K803" s="110" t="s">
        <v>259</v>
      </c>
      <c r="L803" s="112">
        <v>9396860.9600000009</v>
      </c>
      <c r="M803" s="112">
        <v>9396860.9600000009</v>
      </c>
      <c r="N803" s="112">
        <v>7987331.8099999996</v>
      </c>
    </row>
    <row r="804" spans="1:14" ht="51.5" x14ac:dyDescent="0.35">
      <c r="A804" s="64">
        <v>801</v>
      </c>
      <c r="B804" s="100" t="s">
        <v>2119</v>
      </c>
      <c r="C804" s="100" t="s">
        <v>890</v>
      </c>
      <c r="D804" s="100" t="s">
        <v>331</v>
      </c>
      <c r="E804" s="100" t="s">
        <v>102</v>
      </c>
      <c r="F804" s="100" t="s">
        <v>332</v>
      </c>
      <c r="G804" s="100" t="s">
        <v>333</v>
      </c>
      <c r="H804" s="100" t="s">
        <v>334</v>
      </c>
      <c r="I804" s="116">
        <v>39083</v>
      </c>
      <c r="J804" s="116">
        <v>40602</v>
      </c>
      <c r="K804" s="110" t="s">
        <v>254</v>
      </c>
      <c r="L804" s="112">
        <v>7691386.9699999997</v>
      </c>
      <c r="M804" s="112">
        <v>7579948.9699999997</v>
      </c>
      <c r="N804" s="112">
        <v>6442956.6200000001</v>
      </c>
    </row>
    <row r="805" spans="1:14" ht="51.5" x14ac:dyDescent="0.35">
      <c r="A805" s="64">
        <v>802</v>
      </c>
      <c r="B805" s="100" t="s">
        <v>2118</v>
      </c>
      <c r="C805" s="100" t="s">
        <v>891</v>
      </c>
      <c r="D805" s="100" t="s">
        <v>331</v>
      </c>
      <c r="E805" s="100" t="s">
        <v>102</v>
      </c>
      <c r="F805" s="100" t="s">
        <v>332</v>
      </c>
      <c r="G805" s="100" t="s">
        <v>333</v>
      </c>
      <c r="H805" s="100" t="s">
        <v>334</v>
      </c>
      <c r="I805" s="116">
        <v>39083</v>
      </c>
      <c r="J805" s="116">
        <v>40602</v>
      </c>
      <c r="K805" s="110" t="s">
        <v>254</v>
      </c>
      <c r="L805" s="112">
        <v>6696994</v>
      </c>
      <c r="M805" s="112">
        <v>6696994</v>
      </c>
      <c r="N805" s="112">
        <v>5692444.9000000004</v>
      </c>
    </row>
  </sheetData>
  <autoFilter ref="A1:N707" xr:uid="{7887D3BA-179E-45F0-BAD2-83FAC03616A8}">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52"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7A38F-C9D3-4AF3-A8BC-1860A683CD52}">
  <dimension ref="A1:N4"/>
  <sheetViews>
    <sheetView topLeftCell="A2" workbookViewId="0">
      <selection activeCell="L10" sqref="L10"/>
    </sheetView>
  </sheetViews>
  <sheetFormatPr defaultColWidth="9.1796875" defaultRowHeight="12.5" x14ac:dyDescent="0.25"/>
  <cols>
    <col min="1" max="1" width="9.1796875" style="14"/>
    <col min="2" max="2" width="13.26953125" style="14" customWidth="1"/>
    <col min="3" max="3" width="9.1796875" style="14"/>
    <col min="4" max="4" width="19.1796875" style="14" customWidth="1"/>
    <col min="5" max="5" width="12.54296875" style="14" customWidth="1"/>
    <col min="6" max="6" width="9.1796875" style="14"/>
    <col min="7" max="7" width="24" style="14" customWidth="1"/>
    <col min="8" max="8" width="16.54296875" style="14" customWidth="1"/>
    <col min="9" max="9" width="17" style="14" customWidth="1"/>
    <col min="10" max="10" width="9.1796875" style="14"/>
    <col min="11" max="11" width="13.7265625" style="14" customWidth="1"/>
    <col min="12" max="12" width="23" style="14" customWidth="1"/>
    <col min="13" max="13" width="24.54296875" style="14" customWidth="1"/>
    <col min="14" max="14" width="25.26953125" style="14" customWidth="1"/>
    <col min="15" max="16384" width="9.1796875" style="14"/>
  </cols>
  <sheetData>
    <row r="1" spans="1:14" ht="34.5" customHeight="1" x14ac:dyDescent="0.25">
      <c r="A1" s="402" t="s">
        <v>3928</v>
      </c>
      <c r="B1" s="402"/>
      <c r="C1" s="402"/>
      <c r="D1" s="402"/>
      <c r="E1" s="402"/>
      <c r="F1" s="402"/>
      <c r="G1" s="402"/>
      <c r="H1" s="402"/>
      <c r="I1" s="402"/>
      <c r="J1" s="402"/>
      <c r="K1" s="402"/>
      <c r="L1" s="402"/>
      <c r="M1" s="402"/>
      <c r="N1" s="402"/>
    </row>
    <row r="2" spans="1:14" ht="40.5" customHeight="1" x14ac:dyDescent="0.25">
      <c r="A2" s="147" t="s">
        <v>12</v>
      </c>
      <c r="B2" s="147" t="s">
        <v>3</v>
      </c>
      <c r="C2" s="147" t="s">
        <v>4093</v>
      </c>
      <c r="D2" s="147"/>
      <c r="E2" s="147" t="s">
        <v>1</v>
      </c>
      <c r="F2" s="147" t="s">
        <v>4092</v>
      </c>
      <c r="G2" s="147"/>
      <c r="H2" s="147" t="s">
        <v>1155</v>
      </c>
      <c r="I2" s="147"/>
      <c r="J2" s="147" t="s">
        <v>4094</v>
      </c>
      <c r="K2" s="147"/>
      <c r="L2" s="147" t="s">
        <v>4095</v>
      </c>
      <c r="M2" s="147" t="s">
        <v>4096</v>
      </c>
      <c r="N2" s="147" t="s">
        <v>4097</v>
      </c>
    </row>
    <row r="3" spans="1:14" ht="93.75" customHeight="1" x14ac:dyDescent="0.25">
      <c r="A3" s="147"/>
      <c r="B3" s="147"/>
      <c r="C3" s="147"/>
      <c r="D3" s="147"/>
      <c r="E3" s="147"/>
      <c r="F3" s="147"/>
      <c r="G3" s="147"/>
      <c r="H3" s="43" t="s">
        <v>6</v>
      </c>
      <c r="I3" s="43" t="s">
        <v>7</v>
      </c>
      <c r="J3" s="147"/>
      <c r="K3" s="147"/>
      <c r="L3" s="147"/>
      <c r="M3" s="147"/>
      <c r="N3" s="147"/>
    </row>
    <row r="4" spans="1:14" ht="61.5" customHeight="1" x14ac:dyDescent="0.25">
      <c r="A4" s="45">
        <v>1</v>
      </c>
      <c r="B4" s="10" t="s">
        <v>15</v>
      </c>
      <c r="C4" s="159" t="s">
        <v>3931</v>
      </c>
      <c r="D4" s="159"/>
      <c r="E4" s="11" t="s">
        <v>3922</v>
      </c>
      <c r="F4" s="163" t="s">
        <v>3930</v>
      </c>
      <c r="G4" s="164"/>
      <c r="H4" s="12">
        <v>4426800</v>
      </c>
      <c r="I4" s="13">
        <v>781200</v>
      </c>
      <c r="J4" s="401">
        <v>45016</v>
      </c>
      <c r="K4" s="246"/>
      <c r="L4" s="46" t="s">
        <v>4207</v>
      </c>
      <c r="M4" s="45" t="s">
        <v>3943</v>
      </c>
      <c r="N4" s="45" t="s">
        <v>3944</v>
      </c>
    </row>
  </sheetData>
  <mergeCells count="14">
    <mergeCell ref="C4:D4"/>
    <mergeCell ref="F4:G4"/>
    <mergeCell ref="J4:K4"/>
    <mergeCell ref="A1:N1"/>
    <mergeCell ref="A2:A3"/>
    <mergeCell ref="B2:B3"/>
    <mergeCell ref="C2:D3"/>
    <mergeCell ref="E2:E3"/>
    <mergeCell ref="F2:G3"/>
    <mergeCell ref="H2:I2"/>
    <mergeCell ref="J2:K3"/>
    <mergeCell ref="L2:L3"/>
    <mergeCell ref="M2:M3"/>
    <mergeCell ref="N2:N3"/>
  </mergeCells>
  <dataValidations count="1">
    <dataValidation type="list" allowBlank="1" showInputMessage="1" showErrorMessage="1" prompt="wybierz PI" sqref="B4" xr:uid="{808B181A-1C34-4D88-AF3E-B881D1FA4990}">
      <formula1>skroty_PI</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37C6B-079C-40FF-A81C-FE4F8CBA5DB6}">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tabColor theme="7" tint="-0.249977111117893"/>
    <pageSetUpPr fitToPage="1"/>
  </sheetPr>
  <dimension ref="A1:E41"/>
  <sheetViews>
    <sheetView topLeftCell="A28" zoomScale="70" zoomScaleNormal="70" zoomScaleSheetLayoutView="100" workbookViewId="0">
      <selection activeCell="D30" sqref="D30"/>
    </sheetView>
  </sheetViews>
  <sheetFormatPr defaultColWidth="9.1796875" defaultRowHeight="13" x14ac:dyDescent="0.3"/>
  <cols>
    <col min="1" max="1" width="5.1796875" style="2" customWidth="1"/>
    <col min="2" max="2" width="64.54296875" style="1" customWidth="1"/>
    <col min="3" max="3" width="19.54296875" style="1" customWidth="1"/>
    <col min="4" max="4" width="21.1796875" style="1" customWidth="1"/>
    <col min="5" max="5" width="110.453125" style="1" customWidth="1"/>
    <col min="6" max="16384" width="9.1796875" style="1"/>
  </cols>
  <sheetData>
    <row r="1" spans="1:5" ht="24" customHeight="1" thickBot="1" x14ac:dyDescent="0.35">
      <c r="A1" s="173" t="s">
        <v>1027</v>
      </c>
      <c r="B1" s="174"/>
      <c r="C1" s="175"/>
      <c r="D1" s="175"/>
      <c r="E1" s="176"/>
    </row>
    <row r="2" spans="1:5" ht="32.25" customHeight="1" x14ac:dyDescent="0.3">
      <c r="A2" s="177">
        <v>1</v>
      </c>
      <c r="B2" s="16" t="s">
        <v>3938</v>
      </c>
      <c r="C2" s="178" t="s">
        <v>4077</v>
      </c>
      <c r="D2" s="179"/>
      <c r="E2" s="180"/>
    </row>
    <row r="3" spans="1:5" ht="30" customHeight="1" thickBot="1" x14ac:dyDescent="0.35">
      <c r="A3" s="177"/>
      <c r="B3" s="16" t="s">
        <v>3939</v>
      </c>
      <c r="C3" s="181" t="s">
        <v>3937</v>
      </c>
      <c r="D3" s="182"/>
      <c r="E3" s="183"/>
    </row>
    <row r="4" spans="1:5" ht="15" customHeight="1" thickBot="1" x14ac:dyDescent="0.35">
      <c r="A4" s="184"/>
      <c r="B4" s="184"/>
      <c r="C4" s="185"/>
      <c r="D4" s="185"/>
      <c r="E4" s="185"/>
    </row>
    <row r="5" spans="1:5" ht="25" customHeight="1" thickBot="1" x14ac:dyDescent="0.35">
      <c r="A5" s="17">
        <v>2</v>
      </c>
      <c r="B5" s="168" t="s">
        <v>1028</v>
      </c>
      <c r="C5" s="169"/>
      <c r="D5" s="169"/>
      <c r="E5" s="170"/>
    </row>
    <row r="6" spans="1:5" ht="33.75" customHeight="1" x14ac:dyDescent="0.3">
      <c r="A6" s="18" t="s">
        <v>12</v>
      </c>
      <c r="B6" s="19" t="s">
        <v>1029</v>
      </c>
      <c r="C6" s="19" t="s">
        <v>1030</v>
      </c>
      <c r="D6" s="19" t="s">
        <v>1031</v>
      </c>
      <c r="E6" s="20" t="s">
        <v>1032</v>
      </c>
    </row>
    <row r="7" spans="1:5" ht="194.25" customHeight="1" x14ac:dyDescent="0.3">
      <c r="A7" s="29">
        <v>1</v>
      </c>
      <c r="B7" s="21" t="s">
        <v>1033</v>
      </c>
      <c r="C7" s="22" t="s">
        <v>1034</v>
      </c>
      <c r="D7" s="23" t="s">
        <v>1035</v>
      </c>
      <c r="E7" s="24" t="s">
        <v>3395</v>
      </c>
    </row>
    <row r="8" spans="1:5" ht="15" customHeight="1" thickBot="1" x14ac:dyDescent="0.35">
      <c r="A8" s="126"/>
      <c r="B8" s="126"/>
      <c r="C8" s="126"/>
      <c r="D8" s="126"/>
      <c r="E8" s="126"/>
    </row>
    <row r="9" spans="1:5" ht="25" customHeight="1" thickBot="1" x14ac:dyDescent="0.35">
      <c r="A9" s="17">
        <v>3</v>
      </c>
      <c r="B9" s="168" t="s">
        <v>1036</v>
      </c>
      <c r="C9" s="169"/>
      <c r="D9" s="169"/>
      <c r="E9" s="170"/>
    </row>
    <row r="10" spans="1:5" ht="30" customHeight="1" x14ac:dyDescent="0.3">
      <c r="A10" s="25" t="s">
        <v>12</v>
      </c>
      <c r="B10" s="171" t="s">
        <v>1030</v>
      </c>
      <c r="C10" s="172"/>
      <c r="D10" s="19" t="s">
        <v>1031</v>
      </c>
      <c r="E10" s="26" t="s">
        <v>1037</v>
      </c>
    </row>
    <row r="11" spans="1:5" ht="74.25" customHeight="1" x14ac:dyDescent="0.3">
      <c r="A11" s="29">
        <v>1</v>
      </c>
      <c r="B11" s="165" t="s">
        <v>1038</v>
      </c>
      <c r="C11" s="166"/>
      <c r="D11" s="23" t="s">
        <v>1158</v>
      </c>
      <c r="E11" s="24" t="s">
        <v>2159</v>
      </c>
    </row>
    <row r="12" spans="1:5" ht="151.5" customHeight="1" x14ac:dyDescent="0.3">
      <c r="A12" s="29">
        <v>2</v>
      </c>
      <c r="B12" s="165" t="s">
        <v>1039</v>
      </c>
      <c r="C12" s="166"/>
      <c r="D12" s="23" t="s">
        <v>1159</v>
      </c>
      <c r="E12" s="24" t="s">
        <v>3394</v>
      </c>
    </row>
    <row r="13" spans="1:5" ht="120.75" customHeight="1" x14ac:dyDescent="0.3">
      <c r="A13" s="29">
        <v>3</v>
      </c>
      <c r="B13" s="165" t="s">
        <v>1040</v>
      </c>
      <c r="C13" s="166"/>
      <c r="D13" s="23" t="s">
        <v>1160</v>
      </c>
      <c r="E13" s="24" t="s">
        <v>3925</v>
      </c>
    </row>
    <row r="14" spans="1:5" ht="76.5" customHeight="1" x14ac:dyDescent="0.3">
      <c r="A14" s="29">
        <v>4</v>
      </c>
      <c r="B14" s="165" t="s">
        <v>1041</v>
      </c>
      <c r="C14" s="166"/>
      <c r="D14" s="23" t="s">
        <v>1161</v>
      </c>
      <c r="E14" s="24" t="s">
        <v>2160</v>
      </c>
    </row>
    <row r="15" spans="1:5" ht="87.75" customHeight="1" x14ac:dyDescent="0.3">
      <c r="A15" s="29">
        <v>5</v>
      </c>
      <c r="B15" s="165" t="s">
        <v>1042</v>
      </c>
      <c r="C15" s="166"/>
      <c r="D15" s="23" t="s">
        <v>1162</v>
      </c>
      <c r="E15" s="24" t="s">
        <v>2161</v>
      </c>
    </row>
    <row r="16" spans="1:5" ht="76.5" customHeight="1" x14ac:dyDescent="0.3">
      <c r="A16" s="29">
        <v>6</v>
      </c>
      <c r="B16" s="165" t="s">
        <v>1043</v>
      </c>
      <c r="C16" s="166"/>
      <c r="D16" s="23" t="s">
        <v>1163</v>
      </c>
      <c r="E16" s="24" t="s">
        <v>2162</v>
      </c>
    </row>
    <row r="17" spans="1:5" ht="87.75" customHeight="1" x14ac:dyDescent="0.3">
      <c r="A17" s="29">
        <v>7</v>
      </c>
      <c r="B17" s="165" t="s">
        <v>1044</v>
      </c>
      <c r="C17" s="166"/>
      <c r="D17" s="23" t="s">
        <v>1164</v>
      </c>
      <c r="E17" s="24" t="s">
        <v>2163</v>
      </c>
    </row>
    <row r="18" spans="1:5" ht="88.5" customHeight="1" x14ac:dyDescent="0.3">
      <c r="A18" s="29">
        <v>8</v>
      </c>
      <c r="B18" s="165" t="s">
        <v>1062</v>
      </c>
      <c r="C18" s="166"/>
      <c r="D18" s="23" t="s">
        <v>1165</v>
      </c>
      <c r="E18" s="24" t="s">
        <v>3396</v>
      </c>
    </row>
    <row r="19" spans="1:5" ht="116.25" customHeight="1" x14ac:dyDescent="0.3">
      <c r="A19" s="29">
        <v>9</v>
      </c>
      <c r="B19" s="165" t="s">
        <v>1045</v>
      </c>
      <c r="C19" s="166"/>
      <c r="D19" s="23" t="s">
        <v>1166</v>
      </c>
      <c r="E19" s="24" t="s">
        <v>2164</v>
      </c>
    </row>
    <row r="20" spans="1:5" ht="204.75" customHeight="1" x14ac:dyDescent="0.3">
      <c r="A20" s="29">
        <v>10</v>
      </c>
      <c r="B20" s="165" t="s">
        <v>1046</v>
      </c>
      <c r="C20" s="166"/>
      <c r="D20" s="23" t="s">
        <v>1167</v>
      </c>
      <c r="E20" s="24" t="s">
        <v>3926</v>
      </c>
    </row>
    <row r="21" spans="1:5" ht="121.5" customHeight="1" x14ac:dyDescent="0.3">
      <c r="A21" s="29">
        <v>11</v>
      </c>
      <c r="B21" s="165" t="s">
        <v>1047</v>
      </c>
      <c r="C21" s="166"/>
      <c r="D21" s="23" t="s">
        <v>1168</v>
      </c>
      <c r="E21" s="24" t="s">
        <v>3118</v>
      </c>
    </row>
    <row r="22" spans="1:5" ht="87.75" customHeight="1" x14ac:dyDescent="0.3">
      <c r="A22" s="29">
        <v>12</v>
      </c>
      <c r="B22" s="165" t="s">
        <v>1048</v>
      </c>
      <c r="C22" s="166"/>
      <c r="D22" s="23" t="s">
        <v>1169</v>
      </c>
      <c r="E22" s="24" t="s">
        <v>3115</v>
      </c>
    </row>
    <row r="23" spans="1:5" ht="157.5" customHeight="1" x14ac:dyDescent="0.3">
      <c r="A23" s="29">
        <v>13</v>
      </c>
      <c r="B23" s="165" t="s">
        <v>3397</v>
      </c>
      <c r="C23" s="166"/>
      <c r="D23" s="23" t="s">
        <v>1170</v>
      </c>
      <c r="E23" s="24" t="s">
        <v>3114</v>
      </c>
    </row>
    <row r="24" spans="1:5" ht="80.25" customHeight="1" x14ac:dyDescent="0.3">
      <c r="A24" s="29">
        <v>14</v>
      </c>
      <c r="B24" s="165" t="s">
        <v>1049</v>
      </c>
      <c r="C24" s="166"/>
      <c r="D24" s="23" t="s">
        <v>1171</v>
      </c>
      <c r="E24" s="24" t="s">
        <v>3116</v>
      </c>
    </row>
    <row r="25" spans="1:5" ht="225.75" customHeight="1" x14ac:dyDescent="0.3">
      <c r="A25" s="29">
        <v>15</v>
      </c>
      <c r="B25" s="165" t="s">
        <v>1050</v>
      </c>
      <c r="C25" s="166"/>
      <c r="D25" s="23" t="s">
        <v>1172</v>
      </c>
      <c r="E25" s="24" t="s">
        <v>1178</v>
      </c>
    </row>
    <row r="26" spans="1:5" ht="166.5" customHeight="1" x14ac:dyDescent="0.3">
      <c r="A26" s="29">
        <v>16</v>
      </c>
      <c r="B26" s="165" t="s">
        <v>1051</v>
      </c>
      <c r="C26" s="166"/>
      <c r="D26" s="23" t="s">
        <v>1173</v>
      </c>
      <c r="E26" s="24" t="s">
        <v>3927</v>
      </c>
    </row>
    <row r="27" spans="1:5" ht="235.5" customHeight="1" x14ac:dyDescent="0.3">
      <c r="A27" s="29">
        <v>17</v>
      </c>
      <c r="B27" s="165" t="s">
        <v>1052</v>
      </c>
      <c r="C27" s="166"/>
      <c r="D27" s="23" t="s">
        <v>1174</v>
      </c>
      <c r="E27" s="24" t="s">
        <v>1179</v>
      </c>
    </row>
    <row r="28" spans="1:5" ht="84.75" customHeight="1" x14ac:dyDescent="0.3">
      <c r="A28" s="29">
        <v>18</v>
      </c>
      <c r="B28" s="165" t="s">
        <v>1053</v>
      </c>
      <c r="C28" s="166"/>
      <c r="D28" s="23" t="s">
        <v>1175</v>
      </c>
      <c r="E28" s="24" t="s">
        <v>3117</v>
      </c>
    </row>
    <row r="29" spans="1:5" ht="89.25" customHeight="1" x14ac:dyDescent="0.3">
      <c r="A29" s="29">
        <v>19</v>
      </c>
      <c r="B29" s="165" t="s">
        <v>1054</v>
      </c>
      <c r="C29" s="166"/>
      <c r="D29" s="23" t="s">
        <v>1177</v>
      </c>
      <c r="E29" s="24" t="s">
        <v>2165</v>
      </c>
    </row>
    <row r="30" spans="1:5" ht="82.5" customHeight="1" x14ac:dyDescent="0.3">
      <c r="A30" s="29">
        <v>20</v>
      </c>
      <c r="B30" s="167" t="s">
        <v>1055</v>
      </c>
      <c r="C30" s="167"/>
      <c r="D30" s="27" t="s">
        <v>1176</v>
      </c>
      <c r="E30" s="28" t="s">
        <v>2166</v>
      </c>
    </row>
    <row r="31" spans="1:5" ht="30" customHeight="1" x14ac:dyDescent="0.3"/>
    <row r="32" spans="1:5" ht="30" customHeight="1" x14ac:dyDescent="0.3"/>
    <row r="33" spans="2:5" ht="30" customHeight="1" x14ac:dyDescent="0.3"/>
    <row r="34" spans="2:5" ht="30" customHeight="1" x14ac:dyDescent="0.3"/>
    <row r="35" spans="2:5" ht="30" customHeight="1" x14ac:dyDescent="0.3"/>
    <row r="36" spans="2:5" s="2" customFormat="1" ht="30" customHeight="1" x14ac:dyDescent="0.3">
      <c r="B36" s="1"/>
      <c r="C36" s="1"/>
      <c r="D36" s="1"/>
      <c r="E36" s="1"/>
    </row>
    <row r="37" spans="2:5" s="2" customFormat="1" ht="30" customHeight="1" x14ac:dyDescent="0.3">
      <c r="B37" s="1"/>
      <c r="C37" s="1"/>
      <c r="D37" s="1"/>
      <c r="E37" s="1"/>
    </row>
    <row r="38" spans="2:5" s="2" customFormat="1" ht="30" customHeight="1" x14ac:dyDescent="0.3">
      <c r="B38" s="1"/>
      <c r="C38" s="1"/>
      <c r="D38" s="1"/>
      <c r="E38" s="1"/>
    </row>
    <row r="39" spans="2:5" s="2" customFormat="1" ht="30" customHeight="1" x14ac:dyDescent="0.3">
      <c r="B39" s="1"/>
      <c r="C39" s="1"/>
      <c r="D39" s="1"/>
      <c r="E39" s="1"/>
    </row>
    <row r="40" spans="2:5" s="2" customFormat="1" ht="30" customHeight="1" x14ac:dyDescent="0.3">
      <c r="B40" s="1"/>
      <c r="C40" s="1"/>
      <c r="D40" s="1"/>
      <c r="E40" s="1"/>
    </row>
    <row r="41" spans="2:5" s="2" customFormat="1" ht="30" customHeight="1" x14ac:dyDescent="0.3">
      <c r="B41" s="1"/>
      <c r="C41" s="1"/>
      <c r="D41" s="1"/>
      <c r="E41" s="1"/>
    </row>
  </sheetData>
  <mergeCells count="29">
    <mergeCell ref="B5:E5"/>
    <mergeCell ref="A8:E8"/>
    <mergeCell ref="B9:E9"/>
    <mergeCell ref="B10:C10"/>
    <mergeCell ref="A1:E1"/>
    <mergeCell ref="A2:A3"/>
    <mergeCell ref="C2:E2"/>
    <mergeCell ref="C3:E3"/>
    <mergeCell ref="A4:E4"/>
    <mergeCell ref="B21:C21"/>
    <mergeCell ref="B11:C11"/>
    <mergeCell ref="B12:C12"/>
    <mergeCell ref="B13:C13"/>
    <mergeCell ref="B14:C14"/>
    <mergeCell ref="B15:C15"/>
    <mergeCell ref="B16:C16"/>
    <mergeCell ref="B17:C17"/>
    <mergeCell ref="B19:C19"/>
    <mergeCell ref="B20:C20"/>
    <mergeCell ref="B18:C18"/>
    <mergeCell ref="B28:C28"/>
    <mergeCell ref="B29:C29"/>
    <mergeCell ref="B30:C30"/>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D0DB-3EBD-4299-96A6-5CA9B8D17059}">
  <sheetPr>
    <tabColor theme="7" tint="-0.249977111117893"/>
  </sheetPr>
  <dimension ref="A1:E23"/>
  <sheetViews>
    <sheetView topLeftCell="A15" zoomScale="70" zoomScaleNormal="70" workbookViewId="0">
      <selection activeCell="D23" sqref="D23"/>
    </sheetView>
  </sheetViews>
  <sheetFormatPr defaultRowHeight="14.5" x14ac:dyDescent="0.35"/>
  <cols>
    <col min="1" max="1" width="5.7265625" customWidth="1"/>
    <col min="2" max="2" width="74.453125" customWidth="1"/>
    <col min="3" max="3" width="24" customWidth="1"/>
    <col min="4" max="4" width="26.26953125" customWidth="1"/>
    <col min="5" max="5" width="105.7265625" customWidth="1"/>
  </cols>
  <sheetData>
    <row r="1" spans="1:5" ht="26.25" customHeight="1" thickBot="1" x14ac:dyDescent="0.4">
      <c r="A1" s="199" t="s">
        <v>4035</v>
      </c>
      <c r="B1" s="200"/>
      <c r="C1" s="200"/>
      <c r="D1" s="200"/>
      <c r="E1" s="201"/>
    </row>
    <row r="2" spans="1:5" ht="27.75" customHeight="1" x14ac:dyDescent="0.35">
      <c r="A2" s="202">
        <v>1</v>
      </c>
      <c r="B2" s="58" t="s">
        <v>4090</v>
      </c>
      <c r="C2" s="178" t="s">
        <v>4077</v>
      </c>
      <c r="D2" s="179"/>
      <c r="E2" s="180"/>
    </row>
    <row r="3" spans="1:5" ht="28.5" customHeight="1" thickBot="1" x14ac:dyDescent="0.4">
      <c r="A3" s="203"/>
      <c r="B3" s="59" t="s">
        <v>4091</v>
      </c>
      <c r="C3" s="204" t="s">
        <v>3946</v>
      </c>
      <c r="D3" s="205"/>
      <c r="E3" s="206"/>
    </row>
    <row r="4" spans="1:5" ht="15" thickBot="1" x14ac:dyDescent="0.4">
      <c r="A4" s="207"/>
      <c r="B4" s="207"/>
      <c r="C4" s="207"/>
      <c r="D4" s="207"/>
      <c r="E4" s="207"/>
    </row>
    <row r="5" spans="1:5" ht="15.75" customHeight="1" thickBot="1" x14ac:dyDescent="0.4">
      <c r="A5" s="44">
        <v>2</v>
      </c>
      <c r="B5" s="186" t="s">
        <v>1028</v>
      </c>
      <c r="C5" s="187"/>
      <c r="D5" s="187"/>
      <c r="E5" s="188"/>
    </row>
    <row r="6" spans="1:5" ht="51.75" customHeight="1" x14ac:dyDescent="0.35">
      <c r="A6" s="37" t="s">
        <v>12</v>
      </c>
      <c r="B6" s="47" t="s">
        <v>1029</v>
      </c>
      <c r="C6" s="47" t="s">
        <v>1030</v>
      </c>
      <c r="D6" s="47" t="s">
        <v>1031</v>
      </c>
      <c r="E6" s="48" t="s">
        <v>1032</v>
      </c>
    </row>
    <row r="7" spans="1:5" ht="173.25" customHeight="1" x14ac:dyDescent="0.35">
      <c r="A7" s="49">
        <v>1</v>
      </c>
      <c r="B7" s="33" t="s">
        <v>3947</v>
      </c>
      <c r="C7" s="33" t="s">
        <v>3948</v>
      </c>
      <c r="D7" s="50" t="s">
        <v>3949</v>
      </c>
      <c r="E7" s="53" t="s">
        <v>4033</v>
      </c>
    </row>
    <row r="8" spans="1:5" ht="218.25" customHeight="1" x14ac:dyDescent="0.35">
      <c r="A8" s="49">
        <f t="shared" ref="A8" si="0">A7+1</f>
        <v>2</v>
      </c>
      <c r="B8" s="33" t="s">
        <v>3950</v>
      </c>
      <c r="C8" s="33" t="s">
        <v>1063</v>
      </c>
      <c r="D8" s="50" t="s">
        <v>3951</v>
      </c>
      <c r="E8" s="33" t="s">
        <v>4064</v>
      </c>
    </row>
    <row r="9" spans="1:5" ht="145.5" customHeight="1" x14ac:dyDescent="0.35">
      <c r="A9" s="189">
        <v>3</v>
      </c>
      <c r="B9" s="192" t="s">
        <v>3952</v>
      </c>
      <c r="C9" s="193" t="s">
        <v>3953</v>
      </c>
      <c r="D9" s="196" t="s">
        <v>3954</v>
      </c>
      <c r="E9" s="198" t="s">
        <v>4065</v>
      </c>
    </row>
    <row r="10" spans="1:5" ht="261" customHeight="1" x14ac:dyDescent="0.35">
      <c r="A10" s="190"/>
      <c r="B10" s="192"/>
      <c r="C10" s="194"/>
      <c r="D10" s="197"/>
      <c r="E10" s="198"/>
    </row>
    <row r="11" spans="1:5" ht="126.75" customHeight="1" x14ac:dyDescent="0.35">
      <c r="A11" s="190"/>
      <c r="B11" s="51" t="s">
        <v>3955</v>
      </c>
      <c r="C11" s="194"/>
      <c r="D11" s="36" t="s">
        <v>3956</v>
      </c>
      <c r="E11" s="30" t="s">
        <v>3957</v>
      </c>
    </row>
    <row r="12" spans="1:5" ht="90.5" x14ac:dyDescent="0.35">
      <c r="A12" s="191"/>
      <c r="B12" s="52" t="s">
        <v>3958</v>
      </c>
      <c r="C12" s="195"/>
      <c r="D12" s="36" t="s">
        <v>3959</v>
      </c>
      <c r="E12" s="61" t="s">
        <v>4066</v>
      </c>
    </row>
    <row r="13" spans="1:5" ht="180.75" customHeight="1" x14ac:dyDescent="0.35">
      <c r="A13" s="49">
        <v>4</v>
      </c>
      <c r="B13" s="52" t="s">
        <v>3960</v>
      </c>
      <c r="C13" s="33" t="s">
        <v>4067</v>
      </c>
      <c r="D13" s="50" t="s">
        <v>3961</v>
      </c>
      <c r="E13" s="33" t="s">
        <v>3962</v>
      </c>
    </row>
    <row r="14" spans="1:5" ht="193.5" customHeight="1" x14ac:dyDescent="0.35">
      <c r="A14" s="49">
        <v>5</v>
      </c>
      <c r="B14" s="52" t="s">
        <v>3963</v>
      </c>
      <c r="C14" s="33" t="s">
        <v>4068</v>
      </c>
      <c r="D14" s="50" t="s">
        <v>3964</v>
      </c>
      <c r="E14" s="33" t="s">
        <v>3965</v>
      </c>
    </row>
    <row r="15" spans="1:5" ht="15" thickBot="1" x14ac:dyDescent="0.4">
      <c r="A15" s="45"/>
      <c r="B15" s="60"/>
      <c r="C15" s="14"/>
      <c r="D15" s="14"/>
      <c r="E15" s="14"/>
    </row>
    <row r="16" spans="1:5" ht="15" thickBot="1" x14ac:dyDescent="0.4">
      <c r="A16" s="44">
        <v>3</v>
      </c>
      <c r="B16" s="186" t="s">
        <v>1036</v>
      </c>
      <c r="C16" s="187"/>
      <c r="D16" s="187"/>
      <c r="E16" s="188"/>
    </row>
    <row r="17" spans="1:5" x14ac:dyDescent="0.35">
      <c r="A17" s="37" t="s">
        <v>12</v>
      </c>
      <c r="B17" s="208" t="s">
        <v>1030</v>
      </c>
      <c r="C17" s="209"/>
      <c r="D17" s="47" t="s">
        <v>1031</v>
      </c>
      <c r="E17" s="48" t="s">
        <v>1037</v>
      </c>
    </row>
    <row r="18" spans="1:5" ht="62.25" customHeight="1" x14ac:dyDescent="0.35">
      <c r="A18" s="29">
        <v>1</v>
      </c>
      <c r="B18" s="210" t="s">
        <v>4062</v>
      </c>
      <c r="C18" s="211"/>
      <c r="D18" s="38" t="s">
        <v>3966</v>
      </c>
      <c r="E18" s="24" t="s">
        <v>3140</v>
      </c>
    </row>
    <row r="19" spans="1:5" ht="100" x14ac:dyDescent="0.35">
      <c r="A19" s="29">
        <v>2</v>
      </c>
      <c r="B19" s="210" t="s">
        <v>3967</v>
      </c>
      <c r="C19" s="211"/>
      <c r="D19" s="55" t="s">
        <v>3968</v>
      </c>
      <c r="E19" s="24" t="s">
        <v>4034</v>
      </c>
    </row>
    <row r="20" spans="1:5" ht="56.25" customHeight="1" x14ac:dyDescent="0.35">
      <c r="A20" s="29">
        <v>3</v>
      </c>
      <c r="B20" s="210" t="s">
        <v>3969</v>
      </c>
      <c r="C20" s="211"/>
      <c r="D20" s="55" t="s">
        <v>3970</v>
      </c>
      <c r="E20" s="31" t="s">
        <v>3971</v>
      </c>
    </row>
    <row r="21" spans="1:5" x14ac:dyDescent="0.35">
      <c r="A21" s="14"/>
      <c r="B21" s="14"/>
      <c r="C21" s="14"/>
      <c r="D21" s="14"/>
      <c r="E21" s="14"/>
    </row>
    <row r="22" spans="1:5" x14ac:dyDescent="0.35">
      <c r="A22" s="14"/>
      <c r="B22" s="14"/>
      <c r="C22" s="14"/>
      <c r="D22" s="14"/>
      <c r="E22" s="14"/>
    </row>
    <row r="23" spans="1:5" x14ac:dyDescent="0.35">
      <c r="A23" s="14"/>
      <c r="B23" s="14"/>
      <c r="C23" s="14"/>
      <c r="D23" s="14"/>
      <c r="E23" s="14"/>
    </row>
  </sheetData>
  <mergeCells count="16">
    <mergeCell ref="B16:E16"/>
    <mergeCell ref="B17:C17"/>
    <mergeCell ref="B18:C18"/>
    <mergeCell ref="B19:C19"/>
    <mergeCell ref="B20:C20"/>
    <mergeCell ref="A1:E1"/>
    <mergeCell ref="A2:A3"/>
    <mergeCell ref="C2:E2"/>
    <mergeCell ref="C3:E3"/>
    <mergeCell ref="A4:E4"/>
    <mergeCell ref="B5:E5"/>
    <mergeCell ref="A9:A12"/>
    <mergeCell ref="B9:B10"/>
    <mergeCell ref="C9:C12"/>
    <mergeCell ref="D9:D10"/>
    <mergeCell ref="E9:E10"/>
  </mergeCells>
  <pageMargins left="0.7" right="0.7" top="0.75" bottom="0.75" header="0.3" footer="0.3"/>
  <pageSetup paperSize="9" scale="3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05D21-C8C7-4CF4-9135-EAFCFF934302}">
  <sheetPr>
    <tabColor theme="7" tint="-0.249977111117893"/>
  </sheetPr>
  <dimension ref="A1:E33"/>
  <sheetViews>
    <sheetView topLeftCell="A27" zoomScale="70" zoomScaleNormal="70" workbookViewId="0">
      <selection activeCell="B32" sqref="B32:C32"/>
    </sheetView>
  </sheetViews>
  <sheetFormatPr defaultRowHeight="14.5" x14ac:dyDescent="0.35"/>
  <cols>
    <col min="1" max="1" width="6.7265625" customWidth="1"/>
    <col min="2" max="2" width="79" customWidth="1"/>
    <col min="3" max="3" width="26.81640625" customWidth="1"/>
    <col min="4" max="4" width="26" customWidth="1"/>
    <col min="5" max="5" width="95.7265625" customWidth="1"/>
  </cols>
  <sheetData>
    <row r="1" spans="1:5" ht="32.25" customHeight="1" thickBot="1" x14ac:dyDescent="0.4">
      <c r="A1" s="199" t="s">
        <v>4032</v>
      </c>
      <c r="B1" s="200"/>
      <c r="C1" s="200"/>
      <c r="D1" s="200"/>
      <c r="E1" s="201"/>
    </row>
    <row r="2" spans="1:5" ht="24.75" customHeight="1" x14ac:dyDescent="0.35">
      <c r="A2" s="202">
        <v>1</v>
      </c>
      <c r="B2" s="58" t="s">
        <v>4090</v>
      </c>
      <c r="C2" s="178" t="s">
        <v>4077</v>
      </c>
      <c r="D2" s="179"/>
      <c r="E2" s="180"/>
    </row>
    <row r="3" spans="1:5" ht="30.75" customHeight="1" thickBot="1" x14ac:dyDescent="0.4">
      <c r="A3" s="203"/>
      <c r="B3" s="59" t="s">
        <v>4091</v>
      </c>
      <c r="C3" s="204" t="s">
        <v>3946</v>
      </c>
      <c r="D3" s="205"/>
      <c r="E3" s="206"/>
    </row>
    <row r="4" spans="1:5" ht="15" thickBot="1" x14ac:dyDescent="0.4">
      <c r="A4" s="207"/>
      <c r="B4" s="207"/>
      <c r="C4" s="207"/>
      <c r="D4" s="207"/>
      <c r="E4" s="207"/>
    </row>
    <row r="5" spans="1:5" ht="15" thickBot="1" x14ac:dyDescent="0.4">
      <c r="A5" s="44">
        <v>2</v>
      </c>
      <c r="B5" s="186" t="s">
        <v>1028</v>
      </c>
      <c r="C5" s="187"/>
      <c r="D5" s="187"/>
      <c r="E5" s="188"/>
    </row>
    <row r="6" spans="1:5" ht="33" customHeight="1" x14ac:dyDescent="0.35">
      <c r="A6" s="37" t="s">
        <v>12</v>
      </c>
      <c r="B6" s="47" t="s">
        <v>1029</v>
      </c>
      <c r="C6" s="47" t="s">
        <v>1030</v>
      </c>
      <c r="D6" s="47" t="s">
        <v>1031</v>
      </c>
      <c r="E6" s="48" t="s">
        <v>1032</v>
      </c>
    </row>
    <row r="7" spans="1:5" ht="115.5" customHeight="1" x14ac:dyDescent="0.35">
      <c r="A7" s="49">
        <v>1</v>
      </c>
      <c r="B7" s="33" t="s">
        <v>3972</v>
      </c>
      <c r="C7" s="33" t="s">
        <v>3973</v>
      </c>
      <c r="D7" s="50" t="s">
        <v>3974</v>
      </c>
      <c r="E7" s="33" t="s">
        <v>4069</v>
      </c>
    </row>
    <row r="8" spans="1:5" ht="72.75" customHeight="1" x14ac:dyDescent="0.35">
      <c r="A8" s="49">
        <v>2</v>
      </c>
      <c r="B8" s="33" t="s">
        <v>1056</v>
      </c>
      <c r="C8" s="33" t="s">
        <v>1057</v>
      </c>
      <c r="D8" s="50" t="s">
        <v>3975</v>
      </c>
      <c r="E8" s="33" t="s">
        <v>2157</v>
      </c>
    </row>
    <row r="9" spans="1:5" ht="59.25" customHeight="1" x14ac:dyDescent="0.35">
      <c r="A9" s="49">
        <v>3</v>
      </c>
      <c r="B9" s="33" t="s">
        <v>1056</v>
      </c>
      <c r="C9" s="33" t="s">
        <v>1058</v>
      </c>
      <c r="D9" s="50" t="s">
        <v>3976</v>
      </c>
      <c r="E9" s="33" t="s">
        <v>3977</v>
      </c>
    </row>
    <row r="10" spans="1:5" ht="81" customHeight="1" x14ac:dyDescent="0.35">
      <c r="A10" s="49">
        <v>4</v>
      </c>
      <c r="B10" s="33" t="s">
        <v>1056</v>
      </c>
      <c r="C10" s="33" t="s">
        <v>1059</v>
      </c>
      <c r="D10" s="50" t="s">
        <v>3978</v>
      </c>
      <c r="E10" s="33" t="s">
        <v>3979</v>
      </c>
    </row>
    <row r="11" spans="1:5" ht="72" customHeight="1" x14ac:dyDescent="0.35">
      <c r="A11" s="49">
        <v>5</v>
      </c>
      <c r="B11" s="33" t="s">
        <v>1056</v>
      </c>
      <c r="C11" s="33" t="s">
        <v>1060</v>
      </c>
      <c r="D11" s="50" t="s">
        <v>3980</v>
      </c>
      <c r="E11" s="33" t="s">
        <v>2158</v>
      </c>
    </row>
    <row r="12" spans="1:5" ht="273" customHeight="1" x14ac:dyDescent="0.35">
      <c r="A12" s="49">
        <v>6</v>
      </c>
      <c r="B12" s="33" t="s">
        <v>3981</v>
      </c>
      <c r="C12" s="33" t="s">
        <v>3982</v>
      </c>
      <c r="D12" s="50" t="s">
        <v>3983</v>
      </c>
      <c r="E12" s="33" t="s">
        <v>4070</v>
      </c>
    </row>
    <row r="13" spans="1:5" ht="93.75" customHeight="1" x14ac:dyDescent="0.35">
      <c r="A13" s="49">
        <v>7</v>
      </c>
      <c r="B13" s="33" t="s">
        <v>3984</v>
      </c>
      <c r="C13" s="33" t="s">
        <v>3985</v>
      </c>
      <c r="D13" s="50" t="s">
        <v>3986</v>
      </c>
      <c r="E13" s="33" t="s">
        <v>3987</v>
      </c>
    </row>
    <row r="14" spans="1:5" ht="84.75" customHeight="1" x14ac:dyDescent="0.35">
      <c r="A14" s="49">
        <v>8</v>
      </c>
      <c r="B14" s="33" t="s">
        <v>3984</v>
      </c>
      <c r="C14" s="33" t="s">
        <v>3985</v>
      </c>
      <c r="D14" s="50" t="s">
        <v>3988</v>
      </c>
      <c r="E14" s="33" t="s">
        <v>4071</v>
      </c>
    </row>
    <row r="15" spans="1:5" ht="113.25" customHeight="1" x14ac:dyDescent="0.35">
      <c r="A15" s="49">
        <v>9</v>
      </c>
      <c r="B15" s="33" t="s">
        <v>4072</v>
      </c>
      <c r="C15" s="33" t="s">
        <v>1064</v>
      </c>
      <c r="D15" s="36" t="s">
        <v>3989</v>
      </c>
      <c r="E15" s="31" t="s">
        <v>3990</v>
      </c>
    </row>
    <row r="16" spans="1:5" ht="127.5" customHeight="1" x14ac:dyDescent="0.35">
      <c r="A16" s="49">
        <v>10</v>
      </c>
      <c r="B16" s="33" t="s">
        <v>3991</v>
      </c>
      <c r="C16" s="33" t="s">
        <v>4073</v>
      </c>
      <c r="D16" s="50" t="s">
        <v>3992</v>
      </c>
      <c r="E16" s="33" t="s">
        <v>3993</v>
      </c>
    </row>
    <row r="17" spans="1:5" ht="267.75" customHeight="1" x14ac:dyDescent="0.35">
      <c r="A17" s="49">
        <v>11</v>
      </c>
      <c r="B17" s="32" t="s">
        <v>3994</v>
      </c>
      <c r="C17" s="53" t="s">
        <v>4078</v>
      </c>
      <c r="D17" s="50" t="s">
        <v>3995</v>
      </c>
      <c r="E17" s="33" t="s">
        <v>3996</v>
      </c>
    </row>
    <row r="18" spans="1:5" ht="96" customHeight="1" x14ac:dyDescent="0.35">
      <c r="A18" s="49">
        <v>12</v>
      </c>
      <c r="B18" s="33" t="s">
        <v>1065</v>
      </c>
      <c r="C18" s="33" t="s">
        <v>1061</v>
      </c>
      <c r="D18" s="50" t="s">
        <v>3997</v>
      </c>
      <c r="E18" s="34" t="s">
        <v>3998</v>
      </c>
    </row>
    <row r="19" spans="1:5" ht="260.25" customHeight="1" x14ac:dyDescent="0.35">
      <c r="A19" s="49">
        <v>13</v>
      </c>
      <c r="B19" s="33" t="s">
        <v>3999</v>
      </c>
      <c r="C19" s="33" t="s">
        <v>4000</v>
      </c>
      <c r="D19" s="50" t="s">
        <v>4001</v>
      </c>
      <c r="E19" s="34" t="s">
        <v>4074</v>
      </c>
    </row>
    <row r="20" spans="1:5" ht="117" customHeight="1" x14ac:dyDescent="0.35">
      <c r="A20" s="49">
        <v>14</v>
      </c>
      <c r="B20" s="33" t="s">
        <v>4002</v>
      </c>
      <c r="C20" s="33" t="s">
        <v>4000</v>
      </c>
      <c r="D20" s="50" t="s">
        <v>4003</v>
      </c>
      <c r="E20" s="33" t="s">
        <v>4098</v>
      </c>
    </row>
    <row r="21" spans="1:5" ht="118.5" customHeight="1" x14ac:dyDescent="0.35">
      <c r="A21" s="49">
        <v>15</v>
      </c>
      <c r="B21" s="33" t="s">
        <v>4080</v>
      </c>
      <c r="C21" s="33" t="s">
        <v>4000</v>
      </c>
      <c r="D21" s="50" t="s">
        <v>4004</v>
      </c>
      <c r="E21" s="33" t="s">
        <v>4079</v>
      </c>
    </row>
    <row r="22" spans="1:5" ht="159.75" customHeight="1" x14ac:dyDescent="0.35">
      <c r="A22" s="49">
        <v>16</v>
      </c>
      <c r="B22" s="53" t="s">
        <v>4005</v>
      </c>
      <c r="C22" s="53" t="s">
        <v>4006</v>
      </c>
      <c r="D22" s="50" t="s">
        <v>4007</v>
      </c>
      <c r="E22" s="31" t="s">
        <v>4008</v>
      </c>
    </row>
    <row r="23" spans="1:5" ht="113.25" customHeight="1" x14ac:dyDescent="0.35">
      <c r="A23" s="49">
        <v>17</v>
      </c>
      <c r="B23" s="33" t="s">
        <v>4036</v>
      </c>
      <c r="C23" s="53" t="s">
        <v>4009</v>
      </c>
      <c r="D23" s="50" t="s">
        <v>4010</v>
      </c>
      <c r="E23" s="31" t="s">
        <v>4099</v>
      </c>
    </row>
    <row r="24" spans="1:5" ht="158.25" customHeight="1" x14ac:dyDescent="0.35">
      <c r="A24" s="49">
        <v>18</v>
      </c>
      <c r="B24" s="33" t="s">
        <v>4011</v>
      </c>
      <c r="C24" s="33" t="s">
        <v>4012</v>
      </c>
      <c r="D24" s="50" t="s">
        <v>4013</v>
      </c>
      <c r="E24" s="33" t="s">
        <v>4075</v>
      </c>
    </row>
    <row r="25" spans="1:5" ht="87" customHeight="1" x14ac:dyDescent="0.35">
      <c r="A25" s="49">
        <v>19</v>
      </c>
      <c r="B25" s="33" t="s">
        <v>4014</v>
      </c>
      <c r="C25" s="33" t="s">
        <v>4015</v>
      </c>
      <c r="D25" s="50" t="s">
        <v>4016</v>
      </c>
      <c r="E25" s="33" t="s">
        <v>4017</v>
      </c>
    </row>
    <row r="26" spans="1:5" ht="141" customHeight="1" x14ac:dyDescent="0.35">
      <c r="A26" s="49">
        <v>20</v>
      </c>
      <c r="B26" s="33" t="s">
        <v>4018</v>
      </c>
      <c r="C26" s="33" t="s">
        <v>4019</v>
      </c>
      <c r="D26" s="50" t="s">
        <v>4020</v>
      </c>
      <c r="E26" s="33" t="s">
        <v>4100</v>
      </c>
    </row>
    <row r="27" spans="1:5" ht="144.75" customHeight="1" x14ac:dyDescent="0.35">
      <c r="A27" s="49">
        <v>21</v>
      </c>
      <c r="B27" s="30" t="s">
        <v>4102</v>
      </c>
      <c r="C27" s="54" t="s">
        <v>4021</v>
      </c>
      <c r="D27" s="50" t="s">
        <v>4022</v>
      </c>
      <c r="E27" s="30" t="s">
        <v>4101</v>
      </c>
    </row>
    <row r="28" spans="1:5" ht="75.5" thickBot="1" x14ac:dyDescent="0.4">
      <c r="A28" s="62">
        <v>22</v>
      </c>
      <c r="B28" s="53" t="s">
        <v>4023</v>
      </c>
      <c r="C28" s="56" t="s">
        <v>4024</v>
      </c>
      <c r="D28" s="50" t="s">
        <v>4025</v>
      </c>
      <c r="E28" s="31" t="s">
        <v>4026</v>
      </c>
    </row>
    <row r="29" spans="1:5" ht="23.25" customHeight="1" thickBot="1" x14ac:dyDescent="0.4">
      <c r="A29" s="44">
        <v>3</v>
      </c>
      <c r="B29" s="212" t="s">
        <v>1036</v>
      </c>
      <c r="C29" s="213"/>
      <c r="D29" s="213"/>
      <c r="E29" s="214"/>
    </row>
    <row r="30" spans="1:5" x14ac:dyDescent="0.35">
      <c r="A30" s="37" t="s">
        <v>12</v>
      </c>
      <c r="B30" s="208" t="s">
        <v>1030</v>
      </c>
      <c r="C30" s="209"/>
      <c r="D30" s="47" t="s">
        <v>1031</v>
      </c>
      <c r="E30" s="48" t="s">
        <v>1037</v>
      </c>
    </row>
    <row r="31" spans="1:5" ht="57.75" customHeight="1" x14ac:dyDescent="0.35">
      <c r="A31" s="29">
        <v>1</v>
      </c>
      <c r="B31" s="215" t="s">
        <v>4027</v>
      </c>
      <c r="C31" s="215"/>
      <c r="D31" s="36" t="s">
        <v>4028</v>
      </c>
      <c r="E31" s="31" t="s">
        <v>2167</v>
      </c>
    </row>
    <row r="32" spans="1:5" ht="60" customHeight="1" x14ac:dyDescent="0.35">
      <c r="A32" s="29">
        <v>2</v>
      </c>
      <c r="B32" s="215" t="s">
        <v>4029</v>
      </c>
      <c r="C32" s="215"/>
      <c r="D32" s="36" t="s">
        <v>4030</v>
      </c>
      <c r="E32" s="31" t="s">
        <v>4031</v>
      </c>
    </row>
    <row r="33" spans="1:5" x14ac:dyDescent="0.35">
      <c r="A33" s="14"/>
      <c r="B33" s="14"/>
      <c r="C33" s="14"/>
      <c r="D33" s="14"/>
      <c r="E33" s="14"/>
    </row>
  </sheetData>
  <mergeCells count="10">
    <mergeCell ref="B29:E29"/>
    <mergeCell ref="B30:C30"/>
    <mergeCell ref="B31:C31"/>
    <mergeCell ref="B32:C32"/>
    <mergeCell ref="A1:E1"/>
    <mergeCell ref="A2:A3"/>
    <mergeCell ref="C2:E2"/>
    <mergeCell ref="C3:E3"/>
    <mergeCell ref="A4:E4"/>
    <mergeCell ref="B5:E5"/>
  </mergeCells>
  <pageMargins left="0.7" right="0.7" top="0.75" bottom="0.75" header="0.3" footer="0.3"/>
  <pageSetup paperSize="9" scale="3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F51B0-1032-4B43-BD14-3790C9E829EB}">
  <sheetPr>
    <tabColor theme="7" tint="-0.249977111117893"/>
  </sheetPr>
  <dimension ref="A1:E37"/>
  <sheetViews>
    <sheetView topLeftCell="B10" zoomScale="70" zoomScaleNormal="70" workbookViewId="0">
      <selection activeCell="B13" sqref="B13:C13"/>
    </sheetView>
  </sheetViews>
  <sheetFormatPr defaultColWidth="9.1796875" defaultRowHeight="14" x14ac:dyDescent="0.3"/>
  <cols>
    <col min="1" max="1" width="7.7265625" style="35" customWidth="1"/>
    <col min="2" max="2" width="87.453125" style="35" customWidth="1"/>
    <col min="3" max="3" width="29.1796875" style="35" customWidth="1"/>
    <col min="4" max="4" width="31.81640625" style="35" customWidth="1"/>
    <col min="5" max="5" width="94.26953125" style="35" customWidth="1"/>
    <col min="6" max="16384" width="9.1796875" style="35"/>
  </cols>
  <sheetData>
    <row r="1" spans="1:5" ht="24.75" customHeight="1" thickBot="1" x14ac:dyDescent="0.35">
      <c r="A1" s="14"/>
      <c r="B1" s="222" t="s">
        <v>4037</v>
      </c>
      <c r="C1" s="222"/>
      <c r="D1" s="222"/>
      <c r="E1" s="222"/>
    </row>
    <row r="2" spans="1:5" ht="30.75" customHeight="1" x14ac:dyDescent="0.3">
      <c r="A2" s="202">
        <v>1</v>
      </c>
      <c r="B2" s="58" t="s">
        <v>4090</v>
      </c>
      <c r="C2" s="216" t="s">
        <v>4077</v>
      </c>
      <c r="D2" s="217"/>
      <c r="E2" s="218"/>
    </row>
    <row r="3" spans="1:5" ht="32.25" customHeight="1" thickBot="1" x14ac:dyDescent="0.35">
      <c r="A3" s="203"/>
      <c r="B3" s="59" t="s">
        <v>4089</v>
      </c>
      <c r="C3" s="219" t="s">
        <v>3946</v>
      </c>
      <c r="D3" s="220"/>
      <c r="E3" s="221"/>
    </row>
    <row r="4" spans="1:5" ht="14.5" thickBot="1" x14ac:dyDescent="0.35">
      <c r="A4" s="207"/>
      <c r="B4" s="207"/>
      <c r="C4" s="207"/>
      <c r="D4" s="207"/>
      <c r="E4" s="207"/>
    </row>
    <row r="5" spans="1:5" ht="14.5" thickBot="1" x14ac:dyDescent="0.35">
      <c r="A5" s="44">
        <v>2</v>
      </c>
      <c r="B5" s="186" t="s">
        <v>1028</v>
      </c>
      <c r="C5" s="187"/>
      <c r="D5" s="187"/>
      <c r="E5" s="188"/>
    </row>
    <row r="6" spans="1:5" ht="40.5" customHeight="1" x14ac:dyDescent="0.3">
      <c r="A6" s="37" t="s">
        <v>12</v>
      </c>
      <c r="B6" s="47" t="s">
        <v>1029</v>
      </c>
      <c r="C6" s="47" t="s">
        <v>1030</v>
      </c>
      <c r="D6" s="47" t="s">
        <v>1031</v>
      </c>
      <c r="E6" s="48" t="s">
        <v>1032</v>
      </c>
    </row>
    <row r="7" spans="1:5" ht="393.75" customHeight="1" x14ac:dyDescent="0.3">
      <c r="A7" s="57">
        <v>1</v>
      </c>
      <c r="B7" s="33" t="s">
        <v>4038</v>
      </c>
      <c r="C7" s="33" t="s">
        <v>4039</v>
      </c>
      <c r="D7" s="50" t="s">
        <v>4040</v>
      </c>
      <c r="E7" s="33" t="s">
        <v>4103</v>
      </c>
    </row>
    <row r="8" spans="1:5" ht="111.75" customHeight="1" x14ac:dyDescent="0.3">
      <c r="A8" s="57">
        <v>2</v>
      </c>
      <c r="B8" s="33" t="s">
        <v>4041</v>
      </c>
      <c r="C8" s="33" t="s">
        <v>4042</v>
      </c>
      <c r="D8" s="50" t="s">
        <v>4043</v>
      </c>
      <c r="E8" s="33" t="s">
        <v>4081</v>
      </c>
    </row>
    <row r="9" spans="1:5" ht="207" customHeight="1" x14ac:dyDescent="0.3">
      <c r="A9" s="57">
        <v>3</v>
      </c>
      <c r="B9" s="33" t="s">
        <v>4044</v>
      </c>
      <c r="C9" s="33" t="s">
        <v>4045</v>
      </c>
      <c r="D9" s="50" t="s">
        <v>4046</v>
      </c>
      <c r="E9" s="33" t="s">
        <v>4047</v>
      </c>
    </row>
    <row r="10" spans="1:5" ht="154.5" customHeight="1" x14ac:dyDescent="0.3">
      <c r="A10" s="57">
        <v>4</v>
      </c>
      <c r="B10" s="33" t="s">
        <v>4048</v>
      </c>
      <c r="C10" s="33" t="s">
        <v>4049</v>
      </c>
      <c r="D10" s="50" t="s">
        <v>4050</v>
      </c>
      <c r="E10" s="33" t="s">
        <v>4051</v>
      </c>
    </row>
    <row r="11" spans="1:5" ht="15" customHeight="1" thickBot="1" x14ac:dyDescent="0.35">
      <c r="A11" s="223"/>
      <c r="B11" s="223"/>
      <c r="C11" s="223"/>
      <c r="D11" s="223"/>
      <c r="E11" s="223"/>
    </row>
    <row r="12" spans="1:5" ht="33" customHeight="1" thickBot="1" x14ac:dyDescent="0.35">
      <c r="A12" s="44">
        <v>3</v>
      </c>
      <c r="B12" s="186" t="s">
        <v>1036</v>
      </c>
      <c r="C12" s="187"/>
      <c r="D12" s="187"/>
      <c r="E12" s="188"/>
    </row>
    <row r="13" spans="1:5" ht="48" customHeight="1" x14ac:dyDescent="0.3">
      <c r="A13" s="37" t="s">
        <v>12</v>
      </c>
      <c r="B13" s="208" t="s">
        <v>1030</v>
      </c>
      <c r="C13" s="209"/>
      <c r="D13" s="47" t="s">
        <v>1031</v>
      </c>
      <c r="E13" s="48" t="s">
        <v>1037</v>
      </c>
    </row>
    <row r="14" spans="1:5" x14ac:dyDescent="0.3">
      <c r="A14" s="224" t="s">
        <v>3929</v>
      </c>
      <c r="B14" s="224"/>
      <c r="C14" s="224"/>
      <c r="D14" s="224"/>
      <c r="E14" s="224"/>
    </row>
    <row r="15" spans="1:5" x14ac:dyDescent="0.3">
      <c r="A15" s="14"/>
      <c r="B15" s="14"/>
      <c r="C15" s="14"/>
      <c r="D15" s="14"/>
      <c r="E15" s="14"/>
    </row>
    <row r="16" spans="1:5" x14ac:dyDescent="0.3">
      <c r="A16" s="14"/>
      <c r="B16" s="14"/>
      <c r="C16" s="14"/>
      <c r="D16" s="14"/>
      <c r="E16" s="14"/>
    </row>
    <row r="17" spans="1:5" x14ac:dyDescent="0.3">
      <c r="A17" s="14"/>
      <c r="B17" s="14"/>
      <c r="C17" s="14"/>
      <c r="D17" s="14"/>
      <c r="E17" s="14"/>
    </row>
    <row r="18" spans="1:5" x14ac:dyDescent="0.3">
      <c r="A18" s="14"/>
      <c r="B18" s="14"/>
      <c r="C18" s="14"/>
      <c r="D18" s="14"/>
      <c r="E18" s="14"/>
    </row>
    <row r="19" spans="1:5" x14ac:dyDescent="0.3">
      <c r="A19" s="14"/>
      <c r="B19" s="14"/>
      <c r="C19" s="14"/>
      <c r="D19" s="14"/>
      <c r="E19" s="14"/>
    </row>
    <row r="20" spans="1:5" x14ac:dyDescent="0.3">
      <c r="A20" s="14"/>
      <c r="B20" s="14"/>
      <c r="C20" s="14"/>
      <c r="D20" s="14"/>
      <c r="E20" s="14"/>
    </row>
    <row r="21" spans="1:5" x14ac:dyDescent="0.3">
      <c r="A21" s="14"/>
      <c r="B21" s="14"/>
      <c r="C21" s="14"/>
      <c r="D21" s="14"/>
      <c r="E21" s="14"/>
    </row>
    <row r="22" spans="1:5" x14ac:dyDescent="0.3">
      <c r="A22" s="14"/>
      <c r="B22" s="14"/>
      <c r="C22" s="14"/>
      <c r="D22" s="14"/>
      <c r="E22" s="14"/>
    </row>
    <row r="23" spans="1:5" x14ac:dyDescent="0.3">
      <c r="A23" s="14"/>
      <c r="B23" s="14"/>
      <c r="C23" s="14"/>
      <c r="D23" s="14"/>
      <c r="E23" s="14"/>
    </row>
    <row r="24" spans="1:5" x14ac:dyDescent="0.3">
      <c r="A24" s="14"/>
      <c r="B24" s="14"/>
      <c r="C24" s="14"/>
      <c r="D24" s="14"/>
      <c r="E24" s="14"/>
    </row>
    <row r="25" spans="1:5" x14ac:dyDescent="0.3">
      <c r="A25" s="14"/>
      <c r="B25" s="14"/>
      <c r="C25" s="14"/>
      <c r="D25" s="14"/>
      <c r="E25" s="14"/>
    </row>
    <row r="26" spans="1:5" x14ac:dyDescent="0.3">
      <c r="A26" s="14"/>
      <c r="B26" s="14"/>
      <c r="C26" s="14"/>
      <c r="D26" s="14"/>
      <c r="E26" s="14"/>
    </row>
    <row r="27" spans="1:5" x14ac:dyDescent="0.3">
      <c r="A27" s="14"/>
      <c r="B27" s="14"/>
      <c r="C27" s="14"/>
      <c r="D27" s="14"/>
      <c r="E27" s="14"/>
    </row>
    <row r="28" spans="1:5" x14ac:dyDescent="0.3">
      <c r="A28" s="14"/>
      <c r="B28" s="14"/>
      <c r="C28" s="14"/>
      <c r="D28" s="14"/>
      <c r="E28" s="14"/>
    </row>
    <row r="29" spans="1:5" x14ac:dyDescent="0.3">
      <c r="A29" s="14"/>
      <c r="B29" s="14"/>
      <c r="C29" s="14"/>
      <c r="D29" s="14"/>
      <c r="E29" s="14"/>
    </row>
    <row r="30" spans="1:5" x14ac:dyDescent="0.3">
      <c r="A30" s="14"/>
      <c r="B30" s="14"/>
      <c r="C30" s="14"/>
      <c r="D30" s="14"/>
      <c r="E30" s="14"/>
    </row>
    <row r="31" spans="1:5" x14ac:dyDescent="0.3">
      <c r="A31" s="14"/>
      <c r="B31" s="14"/>
      <c r="C31" s="14"/>
      <c r="D31" s="14"/>
      <c r="E31" s="14"/>
    </row>
    <row r="32" spans="1:5" x14ac:dyDescent="0.3">
      <c r="A32" s="14"/>
      <c r="B32" s="14"/>
      <c r="C32" s="14"/>
      <c r="D32" s="14"/>
      <c r="E32" s="14"/>
    </row>
    <row r="33" spans="1:5" x14ac:dyDescent="0.3">
      <c r="A33" s="14"/>
      <c r="B33" s="14"/>
      <c r="C33" s="14"/>
      <c r="D33" s="14"/>
      <c r="E33" s="14"/>
    </row>
    <row r="34" spans="1:5" x14ac:dyDescent="0.3">
      <c r="A34" s="14"/>
      <c r="B34" s="14"/>
      <c r="C34" s="14"/>
      <c r="D34" s="14"/>
      <c r="E34" s="14"/>
    </row>
    <row r="35" spans="1:5" x14ac:dyDescent="0.3">
      <c r="A35" s="14"/>
      <c r="B35" s="14"/>
      <c r="C35" s="14"/>
      <c r="D35" s="14"/>
      <c r="E35" s="14"/>
    </row>
    <row r="36" spans="1:5" x14ac:dyDescent="0.3">
      <c r="A36" s="14"/>
      <c r="B36" s="14"/>
      <c r="C36" s="14"/>
      <c r="D36" s="14"/>
      <c r="E36" s="14"/>
    </row>
    <row r="37" spans="1:5" x14ac:dyDescent="0.3">
      <c r="A37" s="14"/>
      <c r="B37" s="14"/>
      <c r="C37" s="14"/>
      <c r="D37" s="14"/>
      <c r="E37" s="14"/>
    </row>
  </sheetData>
  <mergeCells count="10">
    <mergeCell ref="B5:E5"/>
    <mergeCell ref="A11:E11"/>
    <mergeCell ref="B12:E12"/>
    <mergeCell ref="B13:C13"/>
    <mergeCell ref="A14:E14"/>
    <mergeCell ref="A2:A3"/>
    <mergeCell ref="C2:E2"/>
    <mergeCell ref="C3:E3"/>
    <mergeCell ref="A4:E4"/>
    <mergeCell ref="B1:E1"/>
  </mergeCells>
  <pageMargins left="0.7" right="0.7" top="0.75" bottom="0.75" header="0.3" footer="0.3"/>
  <pageSetup paperSize="9" scale="3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68238-7121-466A-97BE-C55EA8BD8BFF}">
  <sheetPr>
    <tabColor theme="7" tint="-0.249977111117893"/>
  </sheetPr>
  <dimension ref="A1"/>
  <sheetViews>
    <sheetView workbookViewId="0"/>
  </sheetViews>
  <sheetFormatPr defaultRowHeight="14.5"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5FDC1-961D-4669-A2AE-8A4D1A32A00D}">
  <sheetPr>
    <tabColor theme="7" tint="-0.249977111117893"/>
  </sheetPr>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3</vt:i4>
      </vt:variant>
    </vt:vector>
  </HeadingPairs>
  <TitlesOfParts>
    <vt:vector size="19" baseType="lpstr">
      <vt:lpstr>Informacje ogólne</vt:lpstr>
      <vt:lpstr>Arkusz1</vt:lpstr>
      <vt:lpstr>Arkusz5</vt:lpstr>
      <vt:lpstr>Kryteria horyzontalne</vt:lpstr>
      <vt:lpstr>Kryteria 9.2 formalne dodatk.</vt:lpstr>
      <vt:lpstr>Kryteria 9.2 merytoryczne</vt:lpstr>
      <vt:lpstr>Kryteria 9.2 onkologia</vt:lpstr>
      <vt:lpstr>Arkusz3</vt:lpstr>
      <vt:lpstr>Arkusz4</vt:lpstr>
      <vt:lpstr>Kryteria 9.2 kardiologia</vt:lpstr>
      <vt:lpstr>POIiŚ.9.P.282</vt:lpstr>
      <vt:lpstr>Planowane działania</vt:lpstr>
      <vt:lpstr>Arkusz6</vt:lpstr>
      <vt:lpstr>Arkusz2</vt:lpstr>
      <vt:lpstr>ZAŁ. 1</vt:lpstr>
      <vt:lpstr>Zał. 2</vt:lpstr>
      <vt:lpstr>'Kryteria horyzontalne'!Obszar_wydruku</vt:lpstr>
      <vt:lpstr>'Planowane działania'!Obszar_wydruku</vt:lpstr>
      <vt:lpstr>'ZAŁ. 1'!Obszar_wydruku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Karnas Monika</cp:lastModifiedBy>
  <cp:lastPrinted>2019-02-22T06:39:54Z</cp:lastPrinted>
  <dcterms:created xsi:type="dcterms:W3CDTF">2016-03-29T09:23:06Z</dcterms:created>
  <dcterms:modified xsi:type="dcterms:W3CDTF">2023-05-26T14:43:10Z</dcterms:modified>
</cp:coreProperties>
</file>